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37" i="1"/>
  <c r="R137" s="1"/>
  <c r="S137" s="1"/>
  <c r="G130"/>
  <c r="G139"/>
  <c r="R139" s="1"/>
  <c r="S139" s="1"/>
  <c r="G140"/>
  <c r="R140" s="1"/>
  <c r="S140" s="1"/>
  <c r="G141"/>
  <c r="R141" s="1"/>
  <c r="S141" s="1"/>
  <c r="G142"/>
  <c r="R142" s="1"/>
  <c r="S142" s="1"/>
  <c r="G143"/>
  <c r="R143" s="1"/>
  <c r="S143" s="1"/>
  <c r="G144"/>
  <c r="R144" s="1"/>
  <c r="S144" s="1"/>
  <c r="G145"/>
  <c r="R145" s="1"/>
  <c r="S145" s="1"/>
  <c r="G146"/>
  <c r="R146" s="1"/>
  <c r="S146" s="1"/>
  <c r="G147"/>
  <c r="R147" s="1"/>
  <c r="S147" s="1"/>
  <c r="G148"/>
  <c r="R148" s="1"/>
  <c r="S148" s="1"/>
  <c r="G149"/>
  <c r="R149" s="1"/>
  <c r="S149" s="1"/>
  <c r="G151"/>
  <c r="R151" s="1"/>
  <c r="S151" s="1"/>
  <c r="G152"/>
  <c r="G153"/>
  <c r="R153" s="1"/>
  <c r="S153" s="1"/>
  <c r="G155"/>
  <c r="R155" s="1"/>
  <c r="S155" s="1"/>
  <c r="G156"/>
  <c r="R156" s="1"/>
  <c r="S156" s="1"/>
  <c r="G161"/>
  <c r="G128"/>
  <c r="R128" s="1"/>
  <c r="S128" s="1"/>
  <c r="G107"/>
  <c r="R107" s="1"/>
  <c r="S107" s="1"/>
  <c r="G112"/>
  <c r="G113"/>
  <c r="G114"/>
  <c r="R114" s="1"/>
  <c r="S114" s="1"/>
  <c r="G115"/>
  <c r="G116"/>
  <c r="G118"/>
  <c r="G119"/>
  <c r="R119" s="1"/>
  <c r="S119" s="1"/>
  <c r="G120"/>
  <c r="R120" s="1"/>
  <c r="S120" s="1"/>
  <c r="G121"/>
  <c r="G122"/>
  <c r="R122" s="1"/>
  <c r="S122" s="1"/>
  <c r="G123"/>
  <c r="R123" s="1"/>
  <c r="S123" s="1"/>
  <c r="G124"/>
  <c r="G125"/>
  <c r="G126"/>
  <c r="R126" s="1"/>
  <c r="S126" s="1"/>
  <c r="G129"/>
  <c r="R129" s="1"/>
  <c r="S129" s="1"/>
  <c r="G131"/>
  <c r="R131" s="1"/>
  <c r="S131" s="1"/>
  <c r="G132"/>
  <c r="R132" s="1"/>
  <c r="S132" s="1"/>
  <c r="R115"/>
  <c r="S115" s="1"/>
  <c r="R116"/>
  <c r="S116" s="1"/>
  <c r="G97"/>
  <c r="R97" s="1"/>
  <c r="S97" s="1"/>
  <c r="G98"/>
  <c r="R98" s="1"/>
  <c r="S98" s="1"/>
  <c r="G99"/>
  <c r="G100"/>
  <c r="R100" s="1"/>
  <c r="S100" s="1"/>
  <c r="G101"/>
  <c r="R101" s="1"/>
  <c r="S101" s="1"/>
  <c r="G102"/>
  <c r="R102" s="1"/>
  <c r="S102" s="1"/>
  <c r="G104"/>
  <c r="R104" s="1"/>
  <c r="S104" s="1"/>
  <c r="G106"/>
  <c r="R106" s="1"/>
  <c r="S106" s="1"/>
  <c r="G94"/>
  <c r="R94" s="1"/>
  <c r="S94" s="1"/>
  <c r="G93"/>
  <c r="R93" s="1"/>
  <c r="S93" s="1"/>
  <c r="G86"/>
  <c r="R86" s="1"/>
  <c r="S86" s="1"/>
  <c r="G87"/>
  <c r="R87" s="1"/>
  <c r="S87" s="1"/>
  <c r="G88"/>
  <c r="R88" s="1"/>
  <c r="S88" s="1"/>
  <c r="G89"/>
  <c r="R89" s="1"/>
  <c r="S89" s="1"/>
  <c r="G90"/>
  <c r="R90" s="1"/>
  <c r="S90" s="1"/>
  <c r="G91"/>
  <c r="R91" s="1"/>
  <c r="S91" s="1"/>
  <c r="G92"/>
  <c r="R92" s="1"/>
  <c r="S92" s="1"/>
  <c r="G85"/>
  <c r="R85" s="1"/>
  <c r="S85" s="1"/>
  <c r="G71"/>
  <c r="R71" s="1"/>
  <c r="S71" s="1"/>
  <c r="G66"/>
  <c r="R66" s="1"/>
  <c r="S66" s="1"/>
  <c r="G40"/>
  <c r="R40" s="1"/>
  <c r="S40" s="1"/>
  <c r="G57"/>
  <c r="R57" s="1"/>
  <c r="S57" s="1"/>
  <c r="G61"/>
  <c r="R61" s="1"/>
  <c r="S61" s="1"/>
  <c r="G62"/>
  <c r="G63"/>
  <c r="R63" s="1"/>
  <c r="S63" s="1"/>
  <c r="G64"/>
  <c r="R64" s="1"/>
  <c r="S64" s="1"/>
  <c r="G65"/>
  <c r="R65" s="1"/>
  <c r="S65" s="1"/>
  <c r="G67"/>
  <c r="R67" s="1"/>
  <c r="S67" s="1"/>
  <c r="G68"/>
  <c r="R68" s="1"/>
  <c r="S68" s="1"/>
  <c r="G69"/>
  <c r="R69" s="1"/>
  <c r="S69" s="1"/>
  <c r="G70"/>
  <c r="R70" s="1"/>
  <c r="S70" s="1"/>
  <c r="G72"/>
  <c r="R72" s="1"/>
  <c r="S72" s="1"/>
  <c r="G73"/>
  <c r="R73" s="1"/>
  <c r="S73" s="1"/>
  <c r="G74"/>
  <c r="G75"/>
  <c r="R75" s="1"/>
  <c r="S75" s="1"/>
  <c r="G80"/>
  <c r="R80" s="1"/>
  <c r="S80" s="1"/>
  <c r="G81"/>
  <c r="G82"/>
  <c r="G83"/>
  <c r="R83" s="1"/>
  <c r="S83" s="1"/>
  <c r="G95"/>
  <c r="R95" s="1"/>
  <c r="S95" s="1"/>
  <c r="G96"/>
  <c r="R74"/>
  <c r="S74" s="1"/>
  <c r="G48"/>
  <c r="R48" s="1"/>
  <c r="S48" s="1"/>
  <c r="G30"/>
  <c r="R30" s="1"/>
  <c r="S30" s="1"/>
  <c r="G28"/>
  <c r="G26"/>
  <c r="G27"/>
  <c r="G29"/>
  <c r="G31"/>
  <c r="G32"/>
  <c r="R32" s="1"/>
  <c r="S32" s="1"/>
  <c r="G33"/>
  <c r="G39"/>
  <c r="R39" s="1"/>
  <c r="S39" s="1"/>
  <c r="G34"/>
  <c r="R34" s="1"/>
  <c r="S34" s="1"/>
  <c r="G41"/>
  <c r="G42"/>
  <c r="G43"/>
  <c r="R43" s="1"/>
  <c r="S43" s="1"/>
  <c r="G44"/>
  <c r="R44" s="1"/>
  <c r="S44" s="1"/>
  <c r="G45"/>
  <c r="R45" s="1"/>
  <c r="S45" s="1"/>
  <c r="G46"/>
  <c r="R46" s="1"/>
  <c r="S46" s="1"/>
  <c r="G47"/>
  <c r="R47" s="1"/>
  <c r="S47" s="1"/>
  <c r="G49"/>
  <c r="R49" s="1"/>
  <c r="S49" s="1"/>
  <c r="G50"/>
  <c r="R50" s="1"/>
  <c r="S50" s="1"/>
  <c r="G51"/>
  <c r="R51" s="1"/>
  <c r="S51" s="1"/>
  <c r="G52"/>
  <c r="R52" s="1"/>
  <c r="S52" s="1"/>
  <c r="G53"/>
  <c r="R53" s="1"/>
  <c r="S53" s="1"/>
  <c r="G54"/>
  <c r="R54" s="1"/>
  <c r="S54" s="1"/>
  <c r="G55"/>
  <c r="R55" s="1"/>
  <c r="S55" s="1"/>
  <c r="G56"/>
  <c r="R56" s="1"/>
  <c r="S56" s="1"/>
  <c r="G58"/>
  <c r="R58" s="1"/>
  <c r="S58" s="1"/>
  <c r="G59"/>
  <c r="R59" s="1"/>
  <c r="S59" s="1"/>
  <c r="G60"/>
  <c r="R60" s="1"/>
  <c r="S60" s="1"/>
  <c r="R26"/>
  <c r="S26" s="1"/>
  <c r="R27"/>
  <c r="S27" s="1"/>
  <c r="R41"/>
  <c r="S41" s="1"/>
  <c r="R42"/>
  <c r="S42" s="1"/>
  <c r="G15"/>
  <c r="R15" s="1"/>
  <c r="S15" s="1"/>
  <c r="G16"/>
  <c r="R16" s="1"/>
  <c r="S16" s="1"/>
  <c r="G17"/>
  <c r="R17" s="1"/>
  <c r="S17" s="1"/>
  <c r="G12"/>
  <c r="R12" s="1"/>
  <c r="S12" s="1"/>
  <c r="G13"/>
  <c r="R13" s="1"/>
  <c r="S13" s="1"/>
  <c r="G18"/>
  <c r="R18" s="1"/>
  <c r="S18" s="1"/>
  <c r="G19"/>
  <c r="R19" s="1"/>
  <c r="S19" s="1"/>
  <c r="G20"/>
  <c r="R20" s="1"/>
  <c r="S20" s="1"/>
  <c r="G21"/>
  <c r="R21" s="1"/>
  <c r="S21" s="1"/>
  <c r="G22"/>
  <c r="R22" s="1"/>
  <c r="S22" s="1"/>
  <c r="G23"/>
  <c r="R23" s="1"/>
  <c r="S23" s="1"/>
  <c r="G24"/>
  <c r="G25"/>
  <c r="R25" s="1"/>
  <c r="S25" s="1"/>
  <c r="G14"/>
  <c r="R14" s="1"/>
  <c r="S14" s="1"/>
  <c r="R152" l="1"/>
  <c r="S152" s="1"/>
  <c r="R161"/>
  <c r="S161" s="1"/>
  <c r="R28"/>
  <c r="S28" s="1"/>
  <c r="R96"/>
  <c r="S96" s="1"/>
  <c r="R29"/>
  <c r="S29" s="1"/>
  <c r="R124"/>
  <c r="S124" s="1"/>
  <c r="R130"/>
  <c r="S130" s="1"/>
  <c r="R118"/>
  <c r="S118" s="1"/>
  <c r="R121"/>
  <c r="S121" s="1"/>
  <c r="R125"/>
  <c r="S125" s="1"/>
  <c r="R99"/>
  <c r="S99" s="1"/>
  <c r="R112"/>
  <c r="S112" s="1"/>
  <c r="R113"/>
  <c r="S113" s="1"/>
  <c r="R82"/>
  <c r="S82" s="1"/>
  <c r="R81"/>
  <c r="S81" s="1"/>
  <c r="R31"/>
  <c r="S31" s="1"/>
  <c r="R33"/>
  <c r="S33" s="1"/>
  <c r="R62"/>
  <c r="S62" s="1"/>
  <c r="R24"/>
  <c r="S24" s="1"/>
</calcChain>
</file>

<file path=xl/sharedStrings.xml><?xml version="1.0" encoding="utf-8"?>
<sst xmlns="http://schemas.openxmlformats.org/spreadsheetml/2006/main" count="405" uniqueCount="104">
  <si>
    <t>Prienų m.</t>
  </si>
  <si>
    <t>mėn. (12)</t>
  </si>
  <si>
    <t>h (3)</t>
  </si>
  <si>
    <t>Adresas</t>
  </si>
  <si>
    <t>An</t>
  </si>
  <si>
    <t>Kv (koef.pagal zonas)</t>
  </si>
  <si>
    <t>P (naudingas plotas)</t>
  </si>
  <si>
    <t>Namo Nr.</t>
  </si>
  <si>
    <t>Pastato tūris</t>
  </si>
  <si>
    <t>Stogas</t>
  </si>
  <si>
    <t>Sutapdintas</t>
  </si>
  <si>
    <t>Plytos</t>
  </si>
  <si>
    <t>Šlaitinis</t>
  </si>
  <si>
    <t>Rąstai 1 a.</t>
  </si>
  <si>
    <t>Medinis 1a.</t>
  </si>
  <si>
    <t>34A</t>
  </si>
  <si>
    <t>42A</t>
  </si>
  <si>
    <t>24A</t>
  </si>
  <si>
    <t>4A</t>
  </si>
  <si>
    <t>Jiezno m.</t>
  </si>
  <si>
    <t>Kitos medžiagos</t>
  </si>
  <si>
    <t>Jiezno sen.</t>
  </si>
  <si>
    <t>Piliakalnio g., Dukurnonių k.</t>
  </si>
  <si>
    <t>T (gyv. pastatų amžus)</t>
  </si>
  <si>
    <t>Mi (koef. komun. pat.)</t>
  </si>
  <si>
    <t>Nsb soc. būsto</t>
  </si>
  <si>
    <t>Nsb sav. būsto</t>
  </si>
  <si>
    <t>Vsv (kaina pagal tūrį)</t>
  </si>
  <si>
    <t>Ki (nusidė-vėjimas) (iki 30 proc. - 1, nuo 30 iki 60 proic. - (1-0,8), daugiau 60 proc. - (0,8-0,5)</t>
  </si>
  <si>
    <t>1-2 butų pasta-tai</t>
  </si>
  <si>
    <t>trijų ir daugiau kamba-rių</t>
  </si>
  <si>
    <t>Pakuonio sen.</t>
  </si>
  <si>
    <t>Sodų g.,           Daukšiagirės k.</t>
  </si>
  <si>
    <t>Žaros g.,            Patamulšio k.</t>
  </si>
  <si>
    <t>Eil. Nr.</t>
  </si>
  <si>
    <t>J. Basanavičiaus g.</t>
  </si>
  <si>
    <t>J. Janonio g.</t>
  </si>
  <si>
    <t>J. Brundzos g.</t>
  </si>
  <si>
    <t>M. Valančiaus g.</t>
  </si>
  <si>
    <t>Vilniaus g.</t>
  </si>
  <si>
    <t>Birštono g.</t>
  </si>
  <si>
    <t>Paparčio g.</t>
  </si>
  <si>
    <t>Kęstučio g.</t>
  </si>
  <si>
    <t>Vytenio g.</t>
  </si>
  <si>
    <t>F. Martišiaus g.</t>
  </si>
  <si>
    <t>Liepų g.</t>
  </si>
  <si>
    <t>Stadiono g.</t>
  </si>
  <si>
    <t>Statybininkų g.</t>
  </si>
  <si>
    <t>Šilo g.</t>
  </si>
  <si>
    <t>Vytauto g.</t>
  </si>
  <si>
    <t>Birutės g.</t>
  </si>
  <si>
    <t>Kauno g.</t>
  </si>
  <si>
    <t>S. Dariaus ir                S. Girėno g.</t>
  </si>
  <si>
    <t>Mokyklos g.</t>
  </si>
  <si>
    <t>Maironio g.</t>
  </si>
  <si>
    <t>Gedimino g.</t>
  </si>
  <si>
    <t>Lelijų g.</t>
  </si>
  <si>
    <t>Trakų g.</t>
  </si>
  <si>
    <t>Naujoji g.</t>
  </si>
  <si>
    <t>Pagirmuonio k.</t>
  </si>
  <si>
    <t>Išlaužo sen.</t>
  </si>
  <si>
    <t>Alytaus g.,           Išlaužo k.</t>
  </si>
  <si>
    <t>Veiverių sen.</t>
  </si>
  <si>
    <t>Aušros g.,       Veiverių mstl.</t>
  </si>
  <si>
    <t>Kuprių g.,                         Kuprių k.</t>
  </si>
  <si>
    <t>Riešuto g.,           Mažųjų Zariškių k.</t>
  </si>
  <si>
    <t>Stakliškių sen.</t>
  </si>
  <si>
    <t>Verknės g.,            Pikelionių k.</t>
  </si>
  <si>
    <t>Bažnyčio g., Užuguosčio k.</t>
  </si>
  <si>
    <t>Mokyklos g., Užuguosčio k.</t>
  </si>
  <si>
    <t>Kalvių g.,       Alšininkų k.</t>
  </si>
  <si>
    <t>Liepų g.,           Vyšniūnų k.</t>
  </si>
  <si>
    <t>Ežero g.,            Gripiškių k.</t>
  </si>
  <si>
    <t>Gelžbetoininės plokštės</t>
  </si>
  <si>
    <t>Prienų g.,          Stakliškių k.</t>
  </si>
  <si>
    <t>Šilavoto sen.</t>
  </si>
  <si>
    <t>Antano Radušio g., Šilavoto k.</t>
  </si>
  <si>
    <t>Pašlavančio g., Paskrynupio k.</t>
  </si>
  <si>
    <t>Tvenkinio g., Klebiškio k.</t>
  </si>
  <si>
    <t>Medinis apmūrytas</t>
  </si>
  <si>
    <t>Naujosios Ūtos sen.</t>
  </si>
  <si>
    <t>Būdininkų k.</t>
  </si>
  <si>
    <t>Mokyklos g., Naujosios Ūtos k.</t>
  </si>
  <si>
    <t>Prienų rajono savivaldybės tarybos</t>
  </si>
  <si>
    <t>priedas</t>
  </si>
  <si>
    <t>PRIENŲ RAJONO SAVIVALDYBĖS BŪSTO NUOMOS MOKESČIŲ DYDŽIAI</t>
  </si>
  <si>
    <t>Pastato konstrukcija</t>
  </si>
  <si>
    <t>Liepų g.,                Išlaužo k.</t>
  </si>
  <si>
    <t>Nepriklausomybės a.</t>
  </si>
  <si>
    <t>Maironio g.,                       Išlaužo k.</t>
  </si>
  <si>
    <t>Mažoji g.,          Skriaudžių k.</t>
  </si>
  <si>
    <t>Mažoji g.,        Skriaudžių k.</t>
  </si>
  <si>
    <t>Kauno g.,           Skriaudžių k.</t>
  </si>
  <si>
    <t>Vilniaus g.,        Stakliškių k.</t>
  </si>
  <si>
    <t>Dvaro g.,    Daukšiagirės k.</t>
  </si>
  <si>
    <t>Ežero g.,        Pieštuvėnų k.</t>
  </si>
  <si>
    <t>Ryto g.,     Žemaitkiemio k.</t>
  </si>
  <si>
    <t>Dvaro g.,         Daukšiagirės k.</t>
  </si>
  <si>
    <t>Mato Šalčiaus g., Čiudiškių k.</t>
  </si>
  <si>
    <t>vieno ir dviejų kambarių</t>
  </si>
  <si>
    <t>Juodupės g.,               Dambravos k.</t>
  </si>
  <si>
    <t>______________________________________________________________</t>
  </si>
  <si>
    <t>2017 m. balandžio 27 d.</t>
  </si>
  <si>
    <t>sprendimo Nr. T3-132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</si>
</sst>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vertical="top" wrapText="1"/>
    </xf>
    <xf numFmtId="1" fontId="3" fillId="0" borderId="0" xfId="0" applyNumberFormat="1" applyFont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vertical="top" wrapText="1"/>
    </xf>
    <xf numFmtId="1" fontId="4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vertical="top"/>
    </xf>
    <xf numFmtId="2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vertical="top" wrapText="1"/>
    </xf>
    <xf numFmtId="1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vertical="top" wrapText="1"/>
    </xf>
    <xf numFmtId="1" fontId="1" fillId="0" borderId="0" xfId="0" applyNumberFormat="1" applyFont="1" applyBorder="1" applyAlignment="1">
      <alignment vertical="top" wrapText="1"/>
    </xf>
    <xf numFmtId="2" fontId="1" fillId="0" borderId="0" xfId="0" applyNumberFormat="1" applyFont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4"/>
  <sheetViews>
    <sheetView tabSelected="1" zoomScaleNormal="100" workbookViewId="0">
      <selection activeCell="U4" sqref="U4"/>
    </sheetView>
  </sheetViews>
  <sheetFormatPr defaultRowHeight="12.75"/>
  <cols>
    <col min="1" max="1" width="4.28515625" style="1" customWidth="1"/>
    <col min="2" max="2" width="18" style="1" customWidth="1"/>
    <col min="3" max="3" width="5.140625" style="3" customWidth="1"/>
    <col min="4" max="4" width="10.7109375" style="2" customWidth="1"/>
    <col min="5" max="5" width="12.140625" style="2" customWidth="1"/>
    <col min="6" max="6" width="6.42578125" style="2" customWidth="1"/>
    <col min="7" max="7" width="5.85546875" style="1" customWidth="1"/>
    <col min="8" max="8" width="7.42578125" style="1" customWidth="1"/>
    <col min="9" max="9" width="4.28515625" style="3" customWidth="1"/>
    <col min="10" max="10" width="6.5703125" style="2" customWidth="1"/>
    <col min="11" max="11" width="5.28515625" style="2" customWidth="1"/>
    <col min="12" max="12" width="7.140625" style="1" customWidth="1"/>
    <col min="13" max="13" width="6.85546875" style="1" customWidth="1"/>
    <col min="14" max="14" width="5.42578125" style="1" customWidth="1"/>
    <col min="15" max="15" width="9.140625" style="1" customWidth="1"/>
    <col min="16" max="16" width="9" style="1" customWidth="1"/>
    <col min="17" max="17" width="6.7109375" style="1" customWidth="1"/>
    <col min="18" max="18" width="5.42578125" style="1" customWidth="1"/>
    <col min="19" max="19" width="5.5703125" style="1" customWidth="1"/>
    <col min="20" max="16384" width="9.140625" style="1"/>
  </cols>
  <sheetData>
    <row r="1" spans="1:19" s="7" customFormat="1" ht="15.75">
      <c r="C1" s="8"/>
      <c r="D1" s="9"/>
      <c r="E1" s="9"/>
      <c r="F1" s="9"/>
      <c r="I1" s="8"/>
      <c r="J1" s="9"/>
      <c r="K1" s="9"/>
      <c r="O1" s="10" t="s">
        <v>83</v>
      </c>
    </row>
    <row r="2" spans="1:19" s="7" customFormat="1" ht="15.75">
      <c r="C2" s="8"/>
      <c r="D2" s="9"/>
      <c r="E2" s="9"/>
      <c r="F2" s="9"/>
      <c r="I2" s="8"/>
      <c r="J2" s="9"/>
      <c r="K2" s="9"/>
      <c r="O2" s="10" t="s">
        <v>102</v>
      </c>
    </row>
    <row r="3" spans="1:19" s="7" customFormat="1" ht="15.75">
      <c r="C3" s="8"/>
      <c r="D3" s="9"/>
      <c r="E3" s="9"/>
      <c r="F3" s="9"/>
      <c r="I3" s="8"/>
      <c r="J3" s="9"/>
      <c r="K3" s="9"/>
      <c r="O3" s="10" t="s">
        <v>103</v>
      </c>
    </row>
    <row r="4" spans="1:19" s="7" customFormat="1" ht="15.75">
      <c r="C4" s="8"/>
      <c r="D4" s="9"/>
      <c r="E4" s="9"/>
      <c r="F4" s="9"/>
      <c r="I4" s="8"/>
      <c r="J4" s="9"/>
      <c r="K4" s="9"/>
      <c r="O4" s="10" t="s">
        <v>84</v>
      </c>
    </row>
    <row r="5" spans="1:19" s="7" customFormat="1" ht="3.75" customHeight="1">
      <c r="C5" s="8"/>
      <c r="D5" s="9"/>
      <c r="E5" s="9"/>
      <c r="F5" s="9"/>
      <c r="I5" s="8"/>
      <c r="J5" s="9"/>
      <c r="K5" s="9"/>
      <c r="O5" s="10"/>
    </row>
    <row r="6" spans="1:19" s="7" customFormat="1" ht="15.75">
      <c r="A6" s="28" t="s">
        <v>85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6" customHeight="1"/>
    <row r="8" spans="1:19" s="4" customFormat="1" ht="15" customHeight="1">
      <c r="A8" s="25" t="s">
        <v>34</v>
      </c>
      <c r="B8" s="25" t="s">
        <v>3</v>
      </c>
      <c r="C8" s="26" t="s">
        <v>7</v>
      </c>
      <c r="D8" s="26" t="s">
        <v>9</v>
      </c>
      <c r="E8" s="26" t="s">
        <v>86</v>
      </c>
      <c r="F8" s="26" t="s">
        <v>8</v>
      </c>
      <c r="G8" s="25" t="s">
        <v>4</v>
      </c>
      <c r="H8" s="25" t="s">
        <v>27</v>
      </c>
      <c r="I8" s="26" t="s">
        <v>2</v>
      </c>
      <c r="J8" s="26" t="s">
        <v>23</v>
      </c>
      <c r="K8" s="26" t="s">
        <v>1</v>
      </c>
      <c r="L8" s="25" t="s">
        <v>5</v>
      </c>
      <c r="M8" s="25"/>
      <c r="N8" s="25"/>
      <c r="O8" s="25" t="s">
        <v>6</v>
      </c>
      <c r="P8" s="25" t="s">
        <v>28</v>
      </c>
      <c r="Q8" s="25" t="s">
        <v>24</v>
      </c>
      <c r="R8" s="25" t="s">
        <v>25</v>
      </c>
      <c r="S8" s="25" t="s">
        <v>26</v>
      </c>
    </row>
    <row r="9" spans="1:19" s="4" customFormat="1" ht="85.5" customHeight="1">
      <c r="A9" s="25"/>
      <c r="B9" s="25"/>
      <c r="C9" s="26"/>
      <c r="D9" s="26"/>
      <c r="E9" s="26"/>
      <c r="F9" s="26"/>
      <c r="G9" s="25"/>
      <c r="H9" s="25"/>
      <c r="I9" s="26"/>
      <c r="J9" s="26"/>
      <c r="K9" s="26"/>
      <c r="L9" s="11" t="s">
        <v>99</v>
      </c>
      <c r="M9" s="11" t="s">
        <v>30</v>
      </c>
      <c r="N9" s="11" t="s">
        <v>29</v>
      </c>
      <c r="O9" s="25"/>
      <c r="P9" s="25"/>
      <c r="Q9" s="25"/>
      <c r="R9" s="25"/>
      <c r="S9" s="25"/>
    </row>
    <row r="10" spans="1:19" s="5" customFormat="1" ht="14.25" customHeight="1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  <c r="P10" s="12">
        <v>16</v>
      </c>
      <c r="Q10" s="12">
        <v>17</v>
      </c>
      <c r="R10" s="12">
        <v>18</v>
      </c>
      <c r="S10" s="12">
        <v>19</v>
      </c>
    </row>
    <row r="11" spans="1:19" ht="15" customHeight="1">
      <c r="A11" s="23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13"/>
      <c r="S11" s="13"/>
    </row>
    <row r="12" spans="1:19">
      <c r="A12" s="14">
        <v>1</v>
      </c>
      <c r="B12" s="13" t="s">
        <v>35</v>
      </c>
      <c r="C12" s="14">
        <v>8</v>
      </c>
      <c r="D12" s="15" t="s">
        <v>12</v>
      </c>
      <c r="E12" s="15" t="s">
        <v>13</v>
      </c>
      <c r="F12" s="15">
        <v>1472</v>
      </c>
      <c r="G12" s="13">
        <f>(H12*I12)/(J12*K12)</f>
        <v>0.70870833333333327</v>
      </c>
      <c r="H12" s="13">
        <v>170.09</v>
      </c>
      <c r="I12" s="14">
        <v>3</v>
      </c>
      <c r="J12" s="15">
        <v>60</v>
      </c>
      <c r="K12" s="15">
        <v>12</v>
      </c>
      <c r="L12" s="13">
        <v>0.47</v>
      </c>
      <c r="M12" s="13"/>
      <c r="N12" s="13"/>
      <c r="O12" s="13">
        <v>312.70999999999998</v>
      </c>
      <c r="P12" s="13">
        <v>0.5</v>
      </c>
      <c r="Q12" s="13">
        <v>0.7</v>
      </c>
      <c r="R12" s="13">
        <f>G12*L12*O12*P12*Q12/O12</f>
        <v>0.11658252083333331</v>
      </c>
      <c r="S12" s="13">
        <f>R12*1.5</f>
        <v>0.17487378124999997</v>
      </c>
    </row>
    <row r="13" spans="1:19">
      <c r="A13" s="14">
        <v>2</v>
      </c>
      <c r="B13" s="13" t="s">
        <v>35</v>
      </c>
      <c r="C13" s="14">
        <v>9</v>
      </c>
      <c r="D13" s="15" t="s">
        <v>12</v>
      </c>
      <c r="E13" s="15" t="s">
        <v>13</v>
      </c>
      <c r="F13" s="15">
        <v>671</v>
      </c>
      <c r="G13" s="13">
        <f>(H13*I13)/(J13*K13)</f>
        <v>0.80125000000000013</v>
      </c>
      <c r="H13" s="13">
        <v>192.3</v>
      </c>
      <c r="I13" s="14">
        <v>3</v>
      </c>
      <c r="J13" s="15">
        <v>60</v>
      </c>
      <c r="K13" s="15">
        <v>12</v>
      </c>
      <c r="L13" s="13">
        <v>0.47</v>
      </c>
      <c r="M13" s="13"/>
      <c r="N13" s="13"/>
      <c r="O13" s="13">
        <v>194.05</v>
      </c>
      <c r="P13" s="13">
        <v>0.9</v>
      </c>
      <c r="Q13" s="13">
        <v>0.7</v>
      </c>
      <c r="R13" s="13">
        <f>G13*L13*O13*P13*Q13/O13</f>
        <v>0.23725012500000001</v>
      </c>
      <c r="S13" s="13">
        <f t="shared" ref="S13:S29" si="0">R13*1.5</f>
        <v>0.35587518750000002</v>
      </c>
    </row>
    <row r="14" spans="1:19">
      <c r="A14" s="14">
        <v>3</v>
      </c>
      <c r="B14" s="13" t="s">
        <v>35</v>
      </c>
      <c r="C14" s="14">
        <v>15</v>
      </c>
      <c r="D14" s="15" t="s">
        <v>10</v>
      </c>
      <c r="E14" s="15" t="s">
        <v>11</v>
      </c>
      <c r="F14" s="15">
        <v>6404</v>
      </c>
      <c r="G14" s="13">
        <f>(H14*I14)/(J14*K14)</f>
        <v>0.417325</v>
      </c>
      <c r="H14" s="13">
        <v>166.93</v>
      </c>
      <c r="I14" s="14">
        <v>3</v>
      </c>
      <c r="J14" s="15">
        <v>100</v>
      </c>
      <c r="K14" s="15">
        <v>12</v>
      </c>
      <c r="L14" s="13">
        <v>0.47</v>
      </c>
      <c r="M14" s="13"/>
      <c r="N14" s="13"/>
      <c r="O14" s="13">
        <v>904.14</v>
      </c>
      <c r="P14" s="13">
        <v>1</v>
      </c>
      <c r="Q14" s="13">
        <v>1</v>
      </c>
      <c r="R14" s="13">
        <f>(G14*L14*O14*P14*Q14)/O14</f>
        <v>0.19614274999999998</v>
      </c>
      <c r="S14" s="13">
        <f t="shared" si="0"/>
        <v>0.29421412499999999</v>
      </c>
    </row>
    <row r="15" spans="1:19">
      <c r="A15" s="14">
        <v>4</v>
      </c>
      <c r="B15" s="13" t="s">
        <v>35</v>
      </c>
      <c r="C15" s="14">
        <v>19</v>
      </c>
      <c r="D15" s="15" t="s">
        <v>10</v>
      </c>
      <c r="E15" s="15" t="s">
        <v>11</v>
      </c>
      <c r="F15" s="15">
        <v>13000</v>
      </c>
      <c r="G15" s="13">
        <f t="shared" ref="G15:G97" si="1">(H15*I15)/(J15*K15)</f>
        <v>0.417325</v>
      </c>
      <c r="H15" s="13">
        <v>166.93</v>
      </c>
      <c r="I15" s="14">
        <v>3</v>
      </c>
      <c r="J15" s="15">
        <v>100</v>
      </c>
      <c r="K15" s="15">
        <v>12</v>
      </c>
      <c r="L15" s="13">
        <v>0.47</v>
      </c>
      <c r="M15" s="13"/>
      <c r="N15" s="13"/>
      <c r="O15" s="13">
        <v>2547.5300000000002</v>
      </c>
      <c r="P15" s="13">
        <v>1</v>
      </c>
      <c r="Q15" s="13">
        <v>1</v>
      </c>
      <c r="R15" s="13">
        <f t="shared" ref="R15:R42" si="2">G15*L15*O15*P15*Q15/O15</f>
        <v>0.19614274999999998</v>
      </c>
      <c r="S15" s="13">
        <f t="shared" si="0"/>
        <v>0.29421412499999999</v>
      </c>
    </row>
    <row r="16" spans="1:19">
      <c r="A16" s="14">
        <v>5</v>
      </c>
      <c r="B16" s="13" t="s">
        <v>35</v>
      </c>
      <c r="C16" s="14">
        <v>20</v>
      </c>
      <c r="D16" s="15" t="s">
        <v>12</v>
      </c>
      <c r="E16" s="15" t="s">
        <v>13</v>
      </c>
      <c r="F16" s="15">
        <v>990</v>
      </c>
      <c r="G16" s="13">
        <f t="shared" si="1"/>
        <v>0.80125000000000013</v>
      </c>
      <c r="H16" s="13">
        <v>192.3</v>
      </c>
      <c r="I16" s="14">
        <v>3</v>
      </c>
      <c r="J16" s="15">
        <v>60</v>
      </c>
      <c r="K16" s="15">
        <v>12</v>
      </c>
      <c r="L16" s="13">
        <v>0.47</v>
      </c>
      <c r="M16" s="13"/>
      <c r="N16" s="13"/>
      <c r="O16" s="13">
        <v>131.06</v>
      </c>
      <c r="P16" s="13">
        <v>0.9</v>
      </c>
      <c r="Q16" s="13">
        <v>1</v>
      </c>
      <c r="R16" s="13">
        <f t="shared" si="2"/>
        <v>0.33892875000000006</v>
      </c>
      <c r="S16" s="13">
        <f t="shared" si="0"/>
        <v>0.50839312500000011</v>
      </c>
    </row>
    <row r="17" spans="1:19">
      <c r="A17" s="14">
        <v>6</v>
      </c>
      <c r="B17" s="13" t="s">
        <v>35</v>
      </c>
      <c r="C17" s="14">
        <v>26</v>
      </c>
      <c r="D17" s="15" t="s">
        <v>10</v>
      </c>
      <c r="E17" s="15" t="s">
        <v>11</v>
      </c>
      <c r="F17" s="15">
        <v>6777</v>
      </c>
      <c r="G17" s="13">
        <f t="shared" si="1"/>
        <v>0.417325</v>
      </c>
      <c r="H17" s="13">
        <v>166.93</v>
      </c>
      <c r="I17" s="14">
        <v>3</v>
      </c>
      <c r="J17" s="15">
        <v>100</v>
      </c>
      <c r="K17" s="15">
        <v>12</v>
      </c>
      <c r="L17" s="13">
        <v>0.47</v>
      </c>
      <c r="M17" s="13"/>
      <c r="N17" s="13"/>
      <c r="O17" s="13">
        <v>1287.4100000000001</v>
      </c>
      <c r="P17" s="13">
        <v>1</v>
      </c>
      <c r="Q17" s="13">
        <v>1</v>
      </c>
      <c r="R17" s="13">
        <f t="shared" si="2"/>
        <v>0.19614274999999998</v>
      </c>
      <c r="S17" s="13">
        <f t="shared" si="0"/>
        <v>0.29421412499999999</v>
      </c>
    </row>
    <row r="18" spans="1:19">
      <c r="A18" s="14">
        <v>7</v>
      </c>
      <c r="B18" s="13" t="s">
        <v>36</v>
      </c>
      <c r="C18" s="14">
        <v>3</v>
      </c>
      <c r="D18" s="15" t="s">
        <v>10</v>
      </c>
      <c r="E18" s="15" t="s">
        <v>11</v>
      </c>
      <c r="F18" s="15">
        <v>8604</v>
      </c>
      <c r="G18" s="13">
        <f t="shared" si="1"/>
        <v>0.417325</v>
      </c>
      <c r="H18" s="13">
        <v>166.93</v>
      </c>
      <c r="I18" s="14">
        <v>3</v>
      </c>
      <c r="J18" s="15">
        <v>100</v>
      </c>
      <c r="K18" s="15">
        <v>12</v>
      </c>
      <c r="L18" s="13">
        <v>0.47</v>
      </c>
      <c r="M18" s="13"/>
      <c r="N18" s="13"/>
      <c r="O18" s="13">
        <v>1902.57</v>
      </c>
      <c r="P18" s="13">
        <v>1</v>
      </c>
      <c r="Q18" s="13">
        <v>1</v>
      </c>
      <c r="R18" s="13">
        <f t="shared" si="2"/>
        <v>0.19614274999999998</v>
      </c>
      <c r="S18" s="13">
        <f t="shared" si="0"/>
        <v>0.29421412499999999</v>
      </c>
    </row>
    <row r="19" spans="1:19">
      <c r="A19" s="14">
        <v>8</v>
      </c>
      <c r="B19" s="13" t="s">
        <v>36</v>
      </c>
      <c r="C19" s="14">
        <v>4</v>
      </c>
      <c r="D19" s="15" t="s">
        <v>12</v>
      </c>
      <c r="E19" s="15" t="s">
        <v>13</v>
      </c>
      <c r="F19" s="15">
        <v>829</v>
      </c>
      <c r="G19" s="13">
        <f t="shared" si="1"/>
        <v>0.80125000000000013</v>
      </c>
      <c r="H19" s="13">
        <v>192.3</v>
      </c>
      <c r="I19" s="14">
        <v>3</v>
      </c>
      <c r="J19" s="15">
        <v>60</v>
      </c>
      <c r="K19" s="15">
        <v>12</v>
      </c>
      <c r="L19" s="13">
        <v>0.47</v>
      </c>
      <c r="M19" s="13"/>
      <c r="N19" s="13"/>
      <c r="O19" s="13">
        <v>239.84</v>
      </c>
      <c r="P19" s="13">
        <v>0.6</v>
      </c>
      <c r="Q19" s="13">
        <v>0.85</v>
      </c>
      <c r="R19" s="13">
        <f t="shared" si="2"/>
        <v>0.19205962499999998</v>
      </c>
      <c r="S19" s="13">
        <f t="shared" si="0"/>
        <v>0.28808943749999999</v>
      </c>
    </row>
    <row r="20" spans="1:19">
      <c r="A20" s="14">
        <v>9</v>
      </c>
      <c r="B20" s="13" t="s">
        <v>37</v>
      </c>
      <c r="C20" s="14">
        <v>13</v>
      </c>
      <c r="D20" s="15" t="s">
        <v>12</v>
      </c>
      <c r="E20" s="15" t="s">
        <v>14</v>
      </c>
      <c r="F20" s="15">
        <v>649</v>
      </c>
      <c r="G20" s="13">
        <f t="shared" si="1"/>
        <v>1.099375</v>
      </c>
      <c r="H20" s="13">
        <v>175.9</v>
      </c>
      <c r="I20" s="14">
        <v>3</v>
      </c>
      <c r="J20" s="15">
        <v>40</v>
      </c>
      <c r="K20" s="15">
        <v>12</v>
      </c>
      <c r="L20" s="13">
        <v>0.47</v>
      </c>
      <c r="M20" s="13"/>
      <c r="N20" s="13"/>
      <c r="O20" s="13">
        <v>198.99</v>
      </c>
      <c r="P20" s="13">
        <v>1</v>
      </c>
      <c r="Q20" s="13">
        <v>0.7</v>
      </c>
      <c r="R20" s="13">
        <f t="shared" si="2"/>
        <v>0.3616943749999999</v>
      </c>
      <c r="S20" s="13">
        <f t="shared" si="0"/>
        <v>0.54254156249999985</v>
      </c>
    </row>
    <row r="21" spans="1:19">
      <c r="A21" s="14">
        <v>10</v>
      </c>
      <c r="B21" s="13" t="s">
        <v>38</v>
      </c>
      <c r="C21" s="14">
        <v>4</v>
      </c>
      <c r="D21" s="15" t="s">
        <v>12</v>
      </c>
      <c r="E21" s="15" t="s">
        <v>13</v>
      </c>
      <c r="F21" s="15">
        <v>446</v>
      </c>
      <c r="G21" s="13">
        <f t="shared" si="1"/>
        <v>0.80125000000000013</v>
      </c>
      <c r="H21" s="13">
        <v>192.3</v>
      </c>
      <c r="I21" s="14">
        <v>3</v>
      </c>
      <c r="J21" s="15">
        <v>60</v>
      </c>
      <c r="K21" s="15">
        <v>12</v>
      </c>
      <c r="L21" s="13">
        <v>0.47</v>
      </c>
      <c r="M21" s="13"/>
      <c r="N21" s="13"/>
      <c r="O21" s="13">
        <v>96.82</v>
      </c>
      <c r="P21" s="13">
        <v>0.5</v>
      </c>
      <c r="Q21" s="13">
        <v>0.7</v>
      </c>
      <c r="R21" s="13">
        <f t="shared" si="2"/>
        <v>0.13180562500000001</v>
      </c>
      <c r="S21" s="13">
        <f t="shared" si="0"/>
        <v>0.1977084375</v>
      </c>
    </row>
    <row r="22" spans="1:19">
      <c r="A22" s="14">
        <v>11</v>
      </c>
      <c r="B22" s="13" t="s">
        <v>38</v>
      </c>
      <c r="C22" s="14">
        <v>5</v>
      </c>
      <c r="D22" s="15" t="s">
        <v>12</v>
      </c>
      <c r="E22" s="15" t="s">
        <v>13</v>
      </c>
      <c r="F22" s="15">
        <v>3630</v>
      </c>
      <c r="G22" s="13">
        <f t="shared" si="1"/>
        <v>0.70870833333333327</v>
      </c>
      <c r="H22" s="13">
        <v>170.09</v>
      </c>
      <c r="I22" s="14">
        <v>3</v>
      </c>
      <c r="J22" s="15">
        <v>60</v>
      </c>
      <c r="K22" s="15">
        <v>12</v>
      </c>
      <c r="L22" s="13">
        <v>0.47</v>
      </c>
      <c r="M22" s="13"/>
      <c r="N22" s="13"/>
      <c r="O22" s="13">
        <v>236.17</v>
      </c>
      <c r="P22" s="13">
        <v>0.8</v>
      </c>
      <c r="Q22" s="13">
        <v>0.7</v>
      </c>
      <c r="R22" s="13">
        <f t="shared" si="2"/>
        <v>0.18653203333333332</v>
      </c>
      <c r="S22" s="13">
        <f t="shared" si="0"/>
        <v>0.27979804999999996</v>
      </c>
    </row>
    <row r="23" spans="1:19">
      <c r="A23" s="14">
        <v>12</v>
      </c>
      <c r="B23" s="13" t="s">
        <v>39</v>
      </c>
      <c r="C23" s="14">
        <v>8</v>
      </c>
      <c r="D23" s="15" t="s">
        <v>12</v>
      </c>
      <c r="E23" s="15" t="s">
        <v>13</v>
      </c>
      <c r="F23" s="15">
        <v>638</v>
      </c>
      <c r="G23" s="13">
        <f t="shared" si="1"/>
        <v>0.80125000000000013</v>
      </c>
      <c r="H23" s="13">
        <v>192.3</v>
      </c>
      <c r="I23" s="14">
        <v>3</v>
      </c>
      <c r="J23" s="15">
        <v>60</v>
      </c>
      <c r="K23" s="15">
        <v>12</v>
      </c>
      <c r="L23" s="13"/>
      <c r="M23" s="13">
        <v>0.45</v>
      </c>
      <c r="N23" s="13"/>
      <c r="O23" s="13">
        <v>171.68</v>
      </c>
      <c r="P23" s="13">
        <v>0.9</v>
      </c>
      <c r="Q23" s="13">
        <v>0.7</v>
      </c>
      <c r="R23" s="13">
        <f>G23*M23*O23*P23*Q23/O23</f>
        <v>0.22715437500000005</v>
      </c>
      <c r="S23" s="13">
        <f t="shared" si="0"/>
        <v>0.34073156250000008</v>
      </c>
    </row>
    <row r="24" spans="1:19">
      <c r="A24" s="14">
        <v>13</v>
      </c>
      <c r="B24" s="13" t="s">
        <v>40</v>
      </c>
      <c r="C24" s="14">
        <v>28</v>
      </c>
      <c r="D24" s="15" t="s">
        <v>12</v>
      </c>
      <c r="E24" s="15" t="s">
        <v>14</v>
      </c>
      <c r="F24" s="15">
        <v>1644</v>
      </c>
      <c r="G24" s="13">
        <f t="shared" si="1"/>
        <v>1.0311249999999998</v>
      </c>
      <c r="H24" s="13">
        <v>164.98</v>
      </c>
      <c r="I24" s="14">
        <v>3</v>
      </c>
      <c r="J24" s="15">
        <v>40</v>
      </c>
      <c r="K24" s="15">
        <v>12</v>
      </c>
      <c r="L24" s="13">
        <v>0.47</v>
      </c>
      <c r="M24" s="13"/>
      <c r="N24" s="13"/>
      <c r="O24" s="13">
        <v>413.7</v>
      </c>
      <c r="P24" s="13">
        <v>0.6</v>
      </c>
      <c r="Q24" s="13">
        <v>0.7</v>
      </c>
      <c r="R24" s="13">
        <f t="shared" si="2"/>
        <v>0.20354407499999994</v>
      </c>
      <c r="S24" s="13">
        <f t="shared" si="0"/>
        <v>0.3053161124999999</v>
      </c>
    </row>
    <row r="25" spans="1:19">
      <c r="A25" s="14">
        <v>14</v>
      </c>
      <c r="B25" s="13" t="s">
        <v>40</v>
      </c>
      <c r="C25" s="14">
        <v>32</v>
      </c>
      <c r="D25" s="15" t="s">
        <v>12</v>
      </c>
      <c r="E25" s="15" t="s">
        <v>13</v>
      </c>
      <c r="F25" s="15">
        <v>486</v>
      </c>
      <c r="G25" s="13">
        <f t="shared" si="1"/>
        <v>0.80125000000000013</v>
      </c>
      <c r="H25" s="13">
        <v>192.3</v>
      </c>
      <c r="I25" s="14">
        <v>3</v>
      </c>
      <c r="J25" s="15">
        <v>60</v>
      </c>
      <c r="K25" s="15">
        <v>12</v>
      </c>
      <c r="L25" s="13">
        <v>0.47</v>
      </c>
      <c r="M25" s="13"/>
      <c r="N25" s="13"/>
      <c r="O25" s="13">
        <v>145.75</v>
      </c>
      <c r="P25" s="13">
        <v>0.8</v>
      </c>
      <c r="Q25" s="13">
        <v>0.7</v>
      </c>
      <c r="R25" s="13">
        <f t="shared" si="2"/>
        <v>0.21088900000000002</v>
      </c>
      <c r="S25" s="13">
        <f t="shared" si="0"/>
        <v>0.31633350000000005</v>
      </c>
    </row>
    <row r="26" spans="1:19">
      <c r="A26" s="14">
        <v>15</v>
      </c>
      <c r="B26" s="13" t="s">
        <v>40</v>
      </c>
      <c r="C26" s="14" t="s">
        <v>15</v>
      </c>
      <c r="D26" s="15" t="s">
        <v>12</v>
      </c>
      <c r="E26" s="15" t="s">
        <v>13</v>
      </c>
      <c r="F26" s="15">
        <v>315</v>
      </c>
      <c r="G26" s="13">
        <f t="shared" si="1"/>
        <v>0.80125000000000013</v>
      </c>
      <c r="H26" s="13">
        <v>192.3</v>
      </c>
      <c r="I26" s="14">
        <v>3</v>
      </c>
      <c r="J26" s="15">
        <v>60</v>
      </c>
      <c r="K26" s="15">
        <v>12</v>
      </c>
      <c r="L26" s="13">
        <v>0.47</v>
      </c>
      <c r="M26" s="13"/>
      <c r="N26" s="13"/>
      <c r="O26" s="13">
        <v>210.76</v>
      </c>
      <c r="P26" s="13">
        <v>0.8</v>
      </c>
      <c r="Q26" s="13">
        <v>0.7</v>
      </c>
      <c r="R26" s="13">
        <f t="shared" si="2"/>
        <v>0.21088899999999999</v>
      </c>
      <c r="S26" s="13">
        <f t="shared" si="0"/>
        <v>0.31633349999999999</v>
      </c>
    </row>
    <row r="27" spans="1:19">
      <c r="A27" s="14">
        <v>16</v>
      </c>
      <c r="B27" s="13" t="s">
        <v>41</v>
      </c>
      <c r="C27" s="14">
        <v>33</v>
      </c>
      <c r="D27" s="15" t="s">
        <v>12</v>
      </c>
      <c r="E27" s="15" t="s">
        <v>13</v>
      </c>
      <c r="F27" s="15">
        <v>297</v>
      </c>
      <c r="G27" s="13">
        <f t="shared" si="1"/>
        <v>0.80125000000000013</v>
      </c>
      <c r="H27" s="13">
        <v>192.3</v>
      </c>
      <c r="I27" s="14">
        <v>3</v>
      </c>
      <c r="J27" s="15">
        <v>60</v>
      </c>
      <c r="K27" s="15">
        <v>12</v>
      </c>
      <c r="L27" s="13">
        <v>0.47</v>
      </c>
      <c r="M27" s="13"/>
      <c r="N27" s="13"/>
      <c r="O27" s="13">
        <v>77.2</v>
      </c>
      <c r="P27" s="13">
        <v>0.6</v>
      </c>
      <c r="Q27" s="13">
        <v>0.7</v>
      </c>
      <c r="R27" s="13">
        <f t="shared" si="2"/>
        <v>0.15816674999999997</v>
      </c>
      <c r="S27" s="13">
        <f t="shared" si="0"/>
        <v>0.23725012499999995</v>
      </c>
    </row>
    <row r="28" spans="1:19">
      <c r="A28" s="14">
        <v>17</v>
      </c>
      <c r="B28" s="13" t="s">
        <v>42</v>
      </c>
      <c r="C28" s="14">
        <v>40</v>
      </c>
      <c r="D28" s="15" t="s">
        <v>12</v>
      </c>
      <c r="E28" s="15" t="s">
        <v>13</v>
      </c>
      <c r="F28" s="15">
        <v>1056</v>
      </c>
      <c r="G28" s="13">
        <f>(H28*I28)/(J28*K28)</f>
        <v>0.70870833333333327</v>
      </c>
      <c r="H28" s="13">
        <v>170.09</v>
      </c>
      <c r="I28" s="14">
        <v>3</v>
      </c>
      <c r="J28" s="15">
        <v>60</v>
      </c>
      <c r="K28" s="15">
        <v>12</v>
      </c>
      <c r="L28" s="13"/>
      <c r="M28" s="13">
        <v>0.45</v>
      </c>
      <c r="N28" s="13"/>
      <c r="O28" s="13">
        <v>297.77999999999997</v>
      </c>
      <c r="P28" s="13">
        <v>0.6</v>
      </c>
      <c r="Q28" s="13">
        <v>0.85</v>
      </c>
      <c r="R28" s="13">
        <f>G28*M28*O28*P28*Q28/O28</f>
        <v>0.16264856249999998</v>
      </c>
      <c r="S28" s="13">
        <f t="shared" si="0"/>
        <v>0.24397284374999997</v>
      </c>
    </row>
    <row r="29" spans="1:19">
      <c r="A29" s="14">
        <v>18</v>
      </c>
      <c r="B29" s="13" t="s">
        <v>42</v>
      </c>
      <c r="C29" s="14">
        <v>42</v>
      </c>
      <c r="D29" s="15" t="s">
        <v>12</v>
      </c>
      <c r="E29" s="15" t="s">
        <v>13</v>
      </c>
      <c r="F29" s="15">
        <v>515</v>
      </c>
      <c r="G29" s="13">
        <f t="shared" si="1"/>
        <v>0.80125000000000013</v>
      </c>
      <c r="H29" s="13">
        <v>192.3</v>
      </c>
      <c r="I29" s="14">
        <v>3</v>
      </c>
      <c r="J29" s="15">
        <v>60</v>
      </c>
      <c r="K29" s="15">
        <v>12</v>
      </c>
      <c r="L29" s="13"/>
      <c r="M29" s="13">
        <v>0.45</v>
      </c>
      <c r="N29" s="13"/>
      <c r="O29" s="13">
        <v>116.22</v>
      </c>
      <c r="P29" s="13">
        <v>0.9</v>
      </c>
      <c r="Q29" s="13">
        <v>0.85</v>
      </c>
      <c r="R29" s="13">
        <f>G29*M29*O29*P29*Q29/O29</f>
        <v>0.27583031250000006</v>
      </c>
      <c r="S29" s="13">
        <f t="shared" si="0"/>
        <v>0.41374546875000007</v>
      </c>
    </row>
    <row r="30" spans="1:19">
      <c r="A30" s="14">
        <v>19</v>
      </c>
      <c r="B30" s="13" t="s">
        <v>42</v>
      </c>
      <c r="C30" s="14" t="s">
        <v>16</v>
      </c>
      <c r="D30" s="15" t="s">
        <v>12</v>
      </c>
      <c r="E30" s="15" t="s">
        <v>13</v>
      </c>
      <c r="F30" s="15">
        <v>207</v>
      </c>
      <c r="G30" s="13">
        <f>(H30*I30)/(J30*K30)</f>
        <v>0.80125000000000013</v>
      </c>
      <c r="H30" s="13">
        <v>192.3</v>
      </c>
      <c r="I30" s="14">
        <v>3</v>
      </c>
      <c r="J30" s="15">
        <v>60</v>
      </c>
      <c r="K30" s="15">
        <v>12</v>
      </c>
      <c r="L30" s="13"/>
      <c r="M30" s="13"/>
      <c r="N30" s="13">
        <v>0.32</v>
      </c>
      <c r="O30" s="13">
        <v>43.37</v>
      </c>
      <c r="P30" s="13">
        <v>0.5</v>
      </c>
      <c r="Q30" s="13">
        <v>0.7</v>
      </c>
      <c r="R30" s="13">
        <f>G30*N30*O30*P30*Q30/O30</f>
        <v>8.9740000000000014E-2</v>
      </c>
      <c r="S30" s="13">
        <f>R30*1.5</f>
        <v>0.13461000000000001</v>
      </c>
    </row>
    <row r="31" spans="1:19">
      <c r="A31" s="14">
        <v>20</v>
      </c>
      <c r="B31" s="13" t="s">
        <v>42</v>
      </c>
      <c r="C31" s="14">
        <v>61</v>
      </c>
      <c r="D31" s="15" t="s">
        <v>12</v>
      </c>
      <c r="E31" s="15" t="s">
        <v>13</v>
      </c>
      <c r="F31" s="15">
        <v>684</v>
      </c>
      <c r="G31" s="13">
        <f>(H31*I31)/(J31*K31)</f>
        <v>0.80125000000000013</v>
      </c>
      <c r="H31" s="13">
        <v>192.3</v>
      </c>
      <c r="I31" s="14">
        <v>3</v>
      </c>
      <c r="J31" s="15">
        <v>60</v>
      </c>
      <c r="K31" s="15">
        <v>12</v>
      </c>
      <c r="L31" s="13"/>
      <c r="M31" s="13">
        <v>0.45</v>
      </c>
      <c r="N31" s="13"/>
      <c r="O31" s="13">
        <v>191.67</v>
      </c>
      <c r="P31" s="13">
        <v>0.6</v>
      </c>
      <c r="Q31" s="13">
        <v>0.7</v>
      </c>
      <c r="R31" s="13">
        <f>G31*M31*O31*P31*Q31/O31</f>
        <v>0.15143624999999999</v>
      </c>
      <c r="S31" s="13">
        <f>R31*1.5</f>
        <v>0.22715437499999999</v>
      </c>
    </row>
    <row r="32" spans="1:19">
      <c r="A32" s="14">
        <v>21</v>
      </c>
      <c r="B32" s="13" t="s">
        <v>42</v>
      </c>
      <c r="C32" s="14">
        <v>71</v>
      </c>
      <c r="D32" s="15" t="s">
        <v>10</v>
      </c>
      <c r="E32" s="15" t="s">
        <v>11</v>
      </c>
      <c r="F32" s="15">
        <v>10600</v>
      </c>
      <c r="G32" s="13">
        <f>(H32*I32)/(J32*K32)</f>
        <v>0.417325</v>
      </c>
      <c r="H32" s="13">
        <v>166.93</v>
      </c>
      <c r="I32" s="14">
        <v>3</v>
      </c>
      <c r="J32" s="15">
        <v>100</v>
      </c>
      <c r="K32" s="15">
        <v>12</v>
      </c>
      <c r="L32" s="13"/>
      <c r="M32" s="13">
        <v>0.45</v>
      </c>
      <c r="N32" s="13"/>
      <c r="O32" s="13">
        <v>2248.52</v>
      </c>
      <c r="P32" s="13">
        <v>1</v>
      </c>
      <c r="Q32" s="13">
        <v>1</v>
      </c>
      <c r="R32" s="13">
        <f>G32*M32*O32*P32*Q32/O32</f>
        <v>0.18779625</v>
      </c>
      <c r="S32" s="13">
        <f>R32*1.5</f>
        <v>0.281694375</v>
      </c>
    </row>
    <row r="33" spans="1:19">
      <c r="A33" s="14">
        <v>22</v>
      </c>
      <c r="B33" s="13" t="s">
        <v>42</v>
      </c>
      <c r="C33" s="14">
        <v>73</v>
      </c>
      <c r="D33" s="15" t="s">
        <v>10</v>
      </c>
      <c r="E33" s="15" t="s">
        <v>11</v>
      </c>
      <c r="F33" s="15">
        <v>11521</v>
      </c>
      <c r="G33" s="13">
        <f>(H33*I33)/(J33*K33)</f>
        <v>0.417325</v>
      </c>
      <c r="H33" s="13">
        <v>166.93</v>
      </c>
      <c r="I33" s="14">
        <v>3</v>
      </c>
      <c r="J33" s="15">
        <v>100</v>
      </c>
      <c r="K33" s="15">
        <v>12</v>
      </c>
      <c r="L33" s="13"/>
      <c r="M33" s="13">
        <v>0.45</v>
      </c>
      <c r="N33" s="13"/>
      <c r="O33" s="13">
        <v>2539</v>
      </c>
      <c r="P33" s="13">
        <v>1</v>
      </c>
      <c r="Q33" s="13">
        <v>1</v>
      </c>
      <c r="R33" s="13">
        <f>G33*M33*O33*P33*Q33/O33</f>
        <v>0.18779625</v>
      </c>
      <c r="S33" s="13">
        <f>R33*1.5</f>
        <v>0.281694375</v>
      </c>
    </row>
    <row r="34" spans="1:19">
      <c r="A34" s="14">
        <v>23</v>
      </c>
      <c r="B34" s="13" t="s">
        <v>43</v>
      </c>
      <c r="C34" s="14">
        <v>8</v>
      </c>
      <c r="D34" s="15" t="s">
        <v>10</v>
      </c>
      <c r="E34" s="15" t="s">
        <v>11</v>
      </c>
      <c r="F34" s="15">
        <v>7923</v>
      </c>
      <c r="G34" s="13">
        <f>(H34*I34)/(J34*K34)</f>
        <v>0.417325</v>
      </c>
      <c r="H34" s="13">
        <v>166.93</v>
      </c>
      <c r="I34" s="14">
        <v>3</v>
      </c>
      <c r="J34" s="15">
        <v>100</v>
      </c>
      <c r="K34" s="15">
        <v>12</v>
      </c>
      <c r="L34" s="13"/>
      <c r="M34" s="13">
        <v>0.45</v>
      </c>
      <c r="N34" s="13"/>
      <c r="O34" s="13">
        <v>1512.83</v>
      </c>
      <c r="P34" s="13">
        <v>1</v>
      </c>
      <c r="Q34" s="13">
        <v>1</v>
      </c>
      <c r="R34" s="13">
        <f>G34*M34*O34*P34*Q34/O34</f>
        <v>0.18779625</v>
      </c>
      <c r="S34" s="13">
        <f>R34*1.5</f>
        <v>0.281694375</v>
      </c>
    </row>
    <row r="35" spans="1:19" ht="5.25" customHeight="1">
      <c r="A35" s="16"/>
      <c r="B35" s="17"/>
      <c r="C35" s="16"/>
      <c r="D35" s="18"/>
      <c r="E35" s="18"/>
      <c r="F35" s="18"/>
      <c r="G35" s="17"/>
      <c r="H35" s="17"/>
      <c r="I35" s="16"/>
      <c r="J35" s="18"/>
      <c r="K35" s="18"/>
      <c r="L35" s="17"/>
      <c r="M35" s="17"/>
      <c r="N35" s="17"/>
      <c r="O35" s="17"/>
      <c r="P35" s="17"/>
      <c r="Q35" s="17"/>
      <c r="R35" s="17"/>
      <c r="S35" s="17"/>
    </row>
    <row r="36" spans="1:19">
      <c r="A36" s="27">
        <v>2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>
      <c r="A37" s="3"/>
    </row>
    <row r="38" spans="1:19" s="6" customFormat="1" ht="14.25" customHeight="1">
      <c r="A38" s="12">
        <v>1</v>
      </c>
      <c r="B38" s="12">
        <v>2</v>
      </c>
      <c r="C38" s="12">
        <v>3</v>
      </c>
      <c r="D38" s="12">
        <v>4</v>
      </c>
      <c r="E38" s="12">
        <v>5</v>
      </c>
      <c r="F38" s="12">
        <v>6</v>
      </c>
      <c r="G38" s="12">
        <v>7</v>
      </c>
      <c r="H38" s="12">
        <v>8</v>
      </c>
      <c r="I38" s="12">
        <v>9</v>
      </c>
      <c r="J38" s="12">
        <v>10</v>
      </c>
      <c r="K38" s="12">
        <v>11</v>
      </c>
      <c r="L38" s="12">
        <v>12</v>
      </c>
      <c r="M38" s="12">
        <v>13</v>
      </c>
      <c r="N38" s="12">
        <v>14</v>
      </c>
      <c r="O38" s="12">
        <v>15</v>
      </c>
      <c r="P38" s="12">
        <v>16</v>
      </c>
      <c r="Q38" s="12">
        <v>17</v>
      </c>
      <c r="R38" s="12">
        <v>18</v>
      </c>
      <c r="S38" s="12">
        <v>19</v>
      </c>
    </row>
    <row r="39" spans="1:19">
      <c r="A39" s="14">
        <v>24</v>
      </c>
      <c r="B39" s="13" t="s">
        <v>43</v>
      </c>
      <c r="C39" s="14">
        <v>10</v>
      </c>
      <c r="D39" s="15" t="s">
        <v>10</v>
      </c>
      <c r="E39" s="15" t="s">
        <v>11</v>
      </c>
      <c r="F39" s="15">
        <v>5013</v>
      </c>
      <c r="G39" s="13">
        <f t="shared" si="1"/>
        <v>0.417325</v>
      </c>
      <c r="H39" s="13">
        <v>166.93</v>
      </c>
      <c r="I39" s="14">
        <v>3</v>
      </c>
      <c r="J39" s="15">
        <v>100</v>
      </c>
      <c r="K39" s="15">
        <v>12</v>
      </c>
      <c r="L39" s="13"/>
      <c r="M39" s="13">
        <v>0.45</v>
      </c>
      <c r="N39" s="13"/>
      <c r="O39" s="13">
        <v>1076.8800000000001</v>
      </c>
      <c r="P39" s="13">
        <v>1</v>
      </c>
      <c r="Q39" s="13">
        <v>1</v>
      </c>
      <c r="R39" s="13">
        <f t="shared" ref="R39:R40" si="3">G39*M39*O39*P39*Q39/O39</f>
        <v>0.18779625</v>
      </c>
      <c r="S39" s="13">
        <f t="shared" ref="S39:S94" si="4">R39*1.5</f>
        <v>0.281694375</v>
      </c>
    </row>
    <row r="40" spans="1:19">
      <c r="A40" s="14">
        <v>25</v>
      </c>
      <c r="B40" s="13" t="s">
        <v>43</v>
      </c>
      <c r="C40" s="14">
        <v>14</v>
      </c>
      <c r="D40" s="15" t="s">
        <v>10</v>
      </c>
      <c r="E40" s="15" t="s">
        <v>11</v>
      </c>
      <c r="F40" s="15">
        <v>5119</v>
      </c>
      <c r="G40" s="13">
        <f t="shared" si="1"/>
        <v>0.417325</v>
      </c>
      <c r="H40" s="13">
        <v>166.93</v>
      </c>
      <c r="I40" s="14">
        <v>3</v>
      </c>
      <c r="J40" s="15">
        <v>100</v>
      </c>
      <c r="K40" s="15">
        <v>12</v>
      </c>
      <c r="L40" s="13"/>
      <c r="M40" s="13">
        <v>0.45</v>
      </c>
      <c r="N40" s="13"/>
      <c r="O40" s="13">
        <v>1093.43</v>
      </c>
      <c r="P40" s="13">
        <v>1</v>
      </c>
      <c r="Q40" s="13">
        <v>1</v>
      </c>
      <c r="R40" s="13">
        <f t="shared" si="3"/>
        <v>0.18779625</v>
      </c>
      <c r="S40" s="13">
        <f t="shared" si="4"/>
        <v>0.281694375</v>
      </c>
    </row>
    <row r="41" spans="1:19">
      <c r="A41" s="14">
        <v>26</v>
      </c>
      <c r="B41" s="13" t="s">
        <v>44</v>
      </c>
      <c r="C41" s="14">
        <v>24</v>
      </c>
      <c r="D41" s="15" t="s">
        <v>12</v>
      </c>
      <c r="E41" s="15" t="s">
        <v>13</v>
      </c>
      <c r="F41" s="15">
        <v>902</v>
      </c>
      <c r="G41" s="13">
        <f t="shared" si="1"/>
        <v>0.80125000000000013</v>
      </c>
      <c r="H41" s="13">
        <v>192.3</v>
      </c>
      <c r="I41" s="14">
        <v>3</v>
      </c>
      <c r="J41" s="15">
        <v>60</v>
      </c>
      <c r="K41" s="15">
        <v>12</v>
      </c>
      <c r="L41" s="13">
        <v>0.47</v>
      </c>
      <c r="M41" s="13"/>
      <c r="N41" s="13"/>
      <c r="O41" s="13">
        <v>232.28</v>
      </c>
      <c r="P41" s="13">
        <v>0.8</v>
      </c>
      <c r="Q41" s="13">
        <v>0.7</v>
      </c>
      <c r="R41" s="13">
        <f t="shared" si="2"/>
        <v>0.21088900000000002</v>
      </c>
      <c r="S41" s="13">
        <f t="shared" si="4"/>
        <v>0.31633350000000005</v>
      </c>
    </row>
    <row r="42" spans="1:19">
      <c r="A42" s="14">
        <v>27</v>
      </c>
      <c r="B42" s="13" t="s">
        <v>44</v>
      </c>
      <c r="C42" s="14">
        <v>25</v>
      </c>
      <c r="D42" s="15" t="s">
        <v>12</v>
      </c>
      <c r="E42" s="15" t="s">
        <v>13</v>
      </c>
      <c r="F42" s="15">
        <v>584</v>
      </c>
      <c r="G42" s="13">
        <f t="shared" si="1"/>
        <v>0.80125000000000013</v>
      </c>
      <c r="H42" s="13">
        <v>192.3</v>
      </c>
      <c r="I42" s="14">
        <v>3</v>
      </c>
      <c r="J42" s="15">
        <v>60</v>
      </c>
      <c r="K42" s="15">
        <v>12</v>
      </c>
      <c r="L42" s="13">
        <v>0.47</v>
      </c>
      <c r="M42" s="13"/>
      <c r="N42" s="13"/>
      <c r="O42" s="13">
        <v>174.36</v>
      </c>
      <c r="P42" s="13">
        <v>0.6</v>
      </c>
      <c r="Q42" s="13">
        <v>0.7</v>
      </c>
      <c r="R42" s="13">
        <f t="shared" si="2"/>
        <v>0.15816674999999999</v>
      </c>
      <c r="S42" s="13">
        <f t="shared" si="4"/>
        <v>0.23725012499999998</v>
      </c>
    </row>
    <row r="43" spans="1:19">
      <c r="A43" s="14">
        <v>28</v>
      </c>
      <c r="B43" s="13" t="s">
        <v>45</v>
      </c>
      <c r="C43" s="14">
        <v>11</v>
      </c>
      <c r="D43" s="15" t="s">
        <v>10</v>
      </c>
      <c r="E43" s="15" t="s">
        <v>11</v>
      </c>
      <c r="F43" s="15">
        <v>4302</v>
      </c>
      <c r="G43" s="13">
        <f t="shared" si="1"/>
        <v>0.417325</v>
      </c>
      <c r="H43" s="13">
        <v>166.93</v>
      </c>
      <c r="I43" s="14">
        <v>3</v>
      </c>
      <c r="J43" s="15">
        <v>100</v>
      </c>
      <c r="K43" s="15">
        <v>12</v>
      </c>
      <c r="L43" s="13"/>
      <c r="M43" s="13">
        <v>0.45</v>
      </c>
      <c r="N43" s="13"/>
      <c r="O43" s="13">
        <v>1031.1199999999999</v>
      </c>
      <c r="P43" s="13">
        <v>1</v>
      </c>
      <c r="Q43" s="13">
        <v>1</v>
      </c>
      <c r="R43" s="13">
        <f>G43*M43*O43*P43*Q43/O43</f>
        <v>0.18779625</v>
      </c>
      <c r="S43" s="13">
        <f t="shared" si="4"/>
        <v>0.281694375</v>
      </c>
    </row>
    <row r="44" spans="1:19">
      <c r="A44" s="14">
        <v>29</v>
      </c>
      <c r="B44" s="13" t="s">
        <v>46</v>
      </c>
      <c r="C44" s="14">
        <v>4</v>
      </c>
      <c r="D44" s="15" t="s">
        <v>10</v>
      </c>
      <c r="E44" s="15" t="s">
        <v>11</v>
      </c>
      <c r="F44" s="15">
        <v>16079</v>
      </c>
      <c r="G44" s="13">
        <f t="shared" si="1"/>
        <v>0.417325</v>
      </c>
      <c r="H44" s="13">
        <v>166.93</v>
      </c>
      <c r="I44" s="14">
        <v>3</v>
      </c>
      <c r="J44" s="15">
        <v>100</v>
      </c>
      <c r="K44" s="15">
        <v>12</v>
      </c>
      <c r="L44" s="13"/>
      <c r="M44" s="13">
        <v>0.45</v>
      </c>
      <c r="N44" s="13"/>
      <c r="O44" s="13">
        <v>3506.37</v>
      </c>
      <c r="P44" s="13">
        <v>1</v>
      </c>
      <c r="Q44" s="13">
        <v>1</v>
      </c>
      <c r="R44" s="13">
        <f>G44*M44*O44*P44*Q44/O44</f>
        <v>0.18779625</v>
      </c>
      <c r="S44" s="13">
        <f t="shared" si="4"/>
        <v>0.281694375</v>
      </c>
    </row>
    <row r="45" spans="1:19">
      <c r="A45" s="14">
        <v>30</v>
      </c>
      <c r="B45" s="13" t="s">
        <v>46</v>
      </c>
      <c r="C45" s="14">
        <v>6</v>
      </c>
      <c r="D45" s="15" t="s">
        <v>10</v>
      </c>
      <c r="E45" s="15" t="s">
        <v>11</v>
      </c>
      <c r="F45" s="15">
        <v>16477</v>
      </c>
      <c r="G45" s="13">
        <f t="shared" si="1"/>
        <v>0.417325</v>
      </c>
      <c r="H45" s="13">
        <v>166.93</v>
      </c>
      <c r="I45" s="14">
        <v>3</v>
      </c>
      <c r="J45" s="15">
        <v>100</v>
      </c>
      <c r="K45" s="15">
        <v>12</v>
      </c>
      <c r="L45" s="13"/>
      <c r="M45" s="13">
        <v>0.45</v>
      </c>
      <c r="N45" s="13"/>
      <c r="O45" s="13">
        <v>3358.06</v>
      </c>
      <c r="P45" s="13">
        <v>1</v>
      </c>
      <c r="Q45" s="13">
        <v>1</v>
      </c>
      <c r="R45" s="13">
        <f t="shared" ref="R45:R53" si="5">G45*M45*O45*P45*Q45/O45</f>
        <v>0.18779625</v>
      </c>
      <c r="S45" s="13">
        <f t="shared" si="4"/>
        <v>0.281694375</v>
      </c>
    </row>
    <row r="46" spans="1:19">
      <c r="A46" s="14">
        <v>31</v>
      </c>
      <c r="B46" s="13" t="s">
        <v>46</v>
      </c>
      <c r="C46" s="14">
        <v>8</v>
      </c>
      <c r="D46" s="15" t="s">
        <v>10</v>
      </c>
      <c r="E46" s="15" t="s">
        <v>11</v>
      </c>
      <c r="F46" s="15">
        <v>15789</v>
      </c>
      <c r="G46" s="13">
        <f t="shared" si="1"/>
        <v>0.417325</v>
      </c>
      <c r="H46" s="13">
        <v>166.93</v>
      </c>
      <c r="I46" s="14">
        <v>3</v>
      </c>
      <c r="J46" s="15">
        <v>100</v>
      </c>
      <c r="K46" s="15">
        <v>12</v>
      </c>
      <c r="L46" s="13"/>
      <c r="M46" s="13">
        <v>0.45</v>
      </c>
      <c r="N46" s="13"/>
      <c r="O46" s="13">
        <v>3384.4</v>
      </c>
      <c r="P46" s="13">
        <v>1</v>
      </c>
      <c r="Q46" s="13">
        <v>1</v>
      </c>
      <c r="R46" s="13">
        <f t="shared" si="5"/>
        <v>0.18779625000000003</v>
      </c>
      <c r="S46" s="13">
        <f t="shared" si="4"/>
        <v>0.28169437500000005</v>
      </c>
    </row>
    <row r="47" spans="1:19">
      <c r="A47" s="14">
        <v>32</v>
      </c>
      <c r="B47" s="13" t="s">
        <v>46</v>
      </c>
      <c r="C47" s="14">
        <v>12</v>
      </c>
      <c r="D47" s="15" t="s">
        <v>10</v>
      </c>
      <c r="E47" s="15" t="s">
        <v>11</v>
      </c>
      <c r="F47" s="15">
        <v>10636</v>
      </c>
      <c r="G47" s="13">
        <f t="shared" si="1"/>
        <v>0.417325</v>
      </c>
      <c r="H47" s="13">
        <v>166.93</v>
      </c>
      <c r="I47" s="14">
        <v>3</v>
      </c>
      <c r="J47" s="15">
        <v>100</v>
      </c>
      <c r="K47" s="15">
        <v>12</v>
      </c>
      <c r="L47" s="13"/>
      <c r="M47" s="13">
        <v>0.45</v>
      </c>
      <c r="N47" s="13"/>
      <c r="O47" s="13">
        <v>2263.91</v>
      </c>
      <c r="P47" s="13">
        <v>1</v>
      </c>
      <c r="Q47" s="13">
        <v>1</v>
      </c>
      <c r="R47" s="13">
        <f t="shared" si="5"/>
        <v>0.18779625</v>
      </c>
      <c r="S47" s="13">
        <f t="shared" si="4"/>
        <v>0.281694375</v>
      </c>
    </row>
    <row r="48" spans="1:19">
      <c r="A48" s="14">
        <v>33</v>
      </c>
      <c r="B48" s="13" t="s">
        <v>46</v>
      </c>
      <c r="C48" s="14">
        <v>16</v>
      </c>
      <c r="D48" s="15" t="s">
        <v>10</v>
      </c>
      <c r="E48" s="15" t="s">
        <v>11</v>
      </c>
      <c r="F48" s="15">
        <v>10636</v>
      </c>
      <c r="G48" s="13">
        <f t="shared" si="1"/>
        <v>0.417325</v>
      </c>
      <c r="H48" s="13">
        <v>166.93</v>
      </c>
      <c r="I48" s="14">
        <v>3</v>
      </c>
      <c r="J48" s="15">
        <v>100</v>
      </c>
      <c r="K48" s="15">
        <v>12</v>
      </c>
      <c r="L48" s="13"/>
      <c r="M48" s="13">
        <v>0.45</v>
      </c>
      <c r="N48" s="13"/>
      <c r="O48" s="13">
        <v>2243.0500000000002</v>
      </c>
      <c r="P48" s="13">
        <v>1</v>
      </c>
      <c r="Q48" s="13">
        <v>1</v>
      </c>
      <c r="R48" s="13">
        <f t="shared" si="5"/>
        <v>0.18779625</v>
      </c>
      <c r="S48" s="13">
        <f t="shared" si="4"/>
        <v>0.281694375</v>
      </c>
    </row>
    <row r="49" spans="1:19">
      <c r="A49" s="14">
        <v>34</v>
      </c>
      <c r="B49" s="13" t="s">
        <v>46</v>
      </c>
      <c r="C49" s="14">
        <v>18</v>
      </c>
      <c r="D49" s="15" t="s">
        <v>10</v>
      </c>
      <c r="E49" s="15" t="s">
        <v>11</v>
      </c>
      <c r="F49" s="15">
        <v>5069</v>
      </c>
      <c r="G49" s="13">
        <f t="shared" si="1"/>
        <v>0.417325</v>
      </c>
      <c r="H49" s="13">
        <v>166.93</v>
      </c>
      <c r="I49" s="14">
        <v>3</v>
      </c>
      <c r="J49" s="15">
        <v>100</v>
      </c>
      <c r="K49" s="15">
        <v>12</v>
      </c>
      <c r="L49" s="13"/>
      <c r="M49" s="13">
        <v>0.45</v>
      </c>
      <c r="N49" s="13"/>
      <c r="O49" s="13">
        <v>1182.8499999999999</v>
      </c>
      <c r="P49" s="13">
        <v>1</v>
      </c>
      <c r="Q49" s="13">
        <v>1</v>
      </c>
      <c r="R49" s="13">
        <f t="shared" si="5"/>
        <v>0.18779625</v>
      </c>
      <c r="S49" s="13">
        <f t="shared" si="4"/>
        <v>0.281694375</v>
      </c>
    </row>
    <row r="50" spans="1:19">
      <c r="A50" s="14">
        <v>35</v>
      </c>
      <c r="B50" s="13" t="s">
        <v>46</v>
      </c>
      <c r="C50" s="14">
        <v>20</v>
      </c>
      <c r="D50" s="15" t="s">
        <v>10</v>
      </c>
      <c r="E50" s="15" t="s">
        <v>11</v>
      </c>
      <c r="F50" s="15">
        <v>14244</v>
      </c>
      <c r="G50" s="13">
        <f t="shared" si="1"/>
        <v>0.417325</v>
      </c>
      <c r="H50" s="13">
        <v>166.93</v>
      </c>
      <c r="I50" s="14">
        <v>3</v>
      </c>
      <c r="J50" s="15">
        <v>100</v>
      </c>
      <c r="K50" s="15">
        <v>12</v>
      </c>
      <c r="L50" s="13"/>
      <c r="M50" s="13">
        <v>0.45</v>
      </c>
      <c r="N50" s="13"/>
      <c r="O50" s="13">
        <v>3333.47</v>
      </c>
      <c r="P50" s="13">
        <v>1</v>
      </c>
      <c r="Q50" s="13">
        <v>1</v>
      </c>
      <c r="R50" s="13">
        <f t="shared" si="5"/>
        <v>0.18779625</v>
      </c>
      <c r="S50" s="13">
        <f t="shared" si="4"/>
        <v>0.281694375</v>
      </c>
    </row>
    <row r="51" spans="1:19">
      <c r="A51" s="14">
        <v>36</v>
      </c>
      <c r="B51" s="13" t="s">
        <v>46</v>
      </c>
      <c r="C51" s="14">
        <v>22</v>
      </c>
      <c r="D51" s="15" t="s">
        <v>10</v>
      </c>
      <c r="E51" s="15" t="s">
        <v>11</v>
      </c>
      <c r="F51" s="15">
        <v>10851</v>
      </c>
      <c r="G51" s="13">
        <f t="shared" si="1"/>
        <v>0.417325</v>
      </c>
      <c r="H51" s="13">
        <v>166.93</v>
      </c>
      <c r="I51" s="14">
        <v>3</v>
      </c>
      <c r="J51" s="15">
        <v>100</v>
      </c>
      <c r="K51" s="15">
        <v>12</v>
      </c>
      <c r="L51" s="13"/>
      <c r="M51" s="13">
        <v>0.45</v>
      </c>
      <c r="N51" s="13"/>
      <c r="O51" s="13">
        <v>2409.52</v>
      </c>
      <c r="P51" s="13">
        <v>1</v>
      </c>
      <c r="Q51" s="13">
        <v>1</v>
      </c>
      <c r="R51" s="13">
        <f t="shared" si="5"/>
        <v>0.18779625</v>
      </c>
      <c r="S51" s="13">
        <f t="shared" si="4"/>
        <v>0.281694375</v>
      </c>
    </row>
    <row r="52" spans="1:19">
      <c r="A52" s="14">
        <v>37</v>
      </c>
      <c r="B52" s="13" t="s">
        <v>46</v>
      </c>
      <c r="C52" s="14">
        <v>24</v>
      </c>
      <c r="D52" s="15" t="s">
        <v>10</v>
      </c>
      <c r="E52" s="15" t="s">
        <v>11</v>
      </c>
      <c r="F52" s="15">
        <v>12116</v>
      </c>
      <c r="G52" s="13">
        <f t="shared" si="1"/>
        <v>0.417325</v>
      </c>
      <c r="H52" s="13">
        <v>166.93</v>
      </c>
      <c r="I52" s="14">
        <v>3</v>
      </c>
      <c r="J52" s="15">
        <v>100</v>
      </c>
      <c r="K52" s="15">
        <v>12</v>
      </c>
      <c r="L52" s="13"/>
      <c r="M52" s="13">
        <v>0.45</v>
      </c>
      <c r="N52" s="13"/>
      <c r="O52" s="13">
        <v>3489.59</v>
      </c>
      <c r="P52" s="13">
        <v>1</v>
      </c>
      <c r="Q52" s="13">
        <v>1</v>
      </c>
      <c r="R52" s="13">
        <f t="shared" si="5"/>
        <v>0.18779625</v>
      </c>
      <c r="S52" s="13">
        <f t="shared" si="4"/>
        <v>0.281694375</v>
      </c>
    </row>
    <row r="53" spans="1:19">
      <c r="A53" s="14">
        <v>38</v>
      </c>
      <c r="B53" s="13" t="s">
        <v>46</v>
      </c>
      <c r="C53" s="14" t="s">
        <v>17</v>
      </c>
      <c r="D53" s="15" t="s">
        <v>10</v>
      </c>
      <c r="E53" s="15" t="s">
        <v>11</v>
      </c>
      <c r="F53" s="15">
        <v>6689</v>
      </c>
      <c r="G53" s="13">
        <f t="shared" si="1"/>
        <v>0.417325</v>
      </c>
      <c r="H53" s="13">
        <v>166.93</v>
      </c>
      <c r="I53" s="14">
        <v>3</v>
      </c>
      <c r="J53" s="15">
        <v>100</v>
      </c>
      <c r="K53" s="15">
        <v>12</v>
      </c>
      <c r="L53" s="13"/>
      <c r="M53" s="13">
        <v>0.45</v>
      </c>
      <c r="N53" s="13"/>
      <c r="O53" s="13">
        <v>1275.72</v>
      </c>
      <c r="P53" s="13">
        <v>1</v>
      </c>
      <c r="Q53" s="13">
        <v>1</v>
      </c>
      <c r="R53" s="13">
        <f t="shared" si="5"/>
        <v>0.18779625</v>
      </c>
      <c r="S53" s="13">
        <f t="shared" si="4"/>
        <v>0.281694375</v>
      </c>
    </row>
    <row r="54" spans="1:19">
      <c r="A54" s="14">
        <v>39</v>
      </c>
      <c r="B54" s="13" t="s">
        <v>46</v>
      </c>
      <c r="C54" s="14">
        <v>26</v>
      </c>
      <c r="D54" s="15" t="s">
        <v>10</v>
      </c>
      <c r="E54" s="15" t="s">
        <v>11</v>
      </c>
      <c r="F54" s="15">
        <v>15951</v>
      </c>
      <c r="G54" s="13">
        <f t="shared" ref="G54:G74" si="6">(H54*I54)/(J54*K54)</f>
        <v>0.417325</v>
      </c>
      <c r="H54" s="13">
        <v>166.93</v>
      </c>
      <c r="I54" s="14">
        <v>3</v>
      </c>
      <c r="J54" s="15">
        <v>100</v>
      </c>
      <c r="K54" s="15">
        <v>12</v>
      </c>
      <c r="L54" s="13"/>
      <c r="M54" s="13">
        <v>0.45</v>
      </c>
      <c r="N54" s="13"/>
      <c r="O54" s="13">
        <v>3600.59</v>
      </c>
      <c r="P54" s="13">
        <v>1</v>
      </c>
      <c r="Q54" s="13">
        <v>1</v>
      </c>
      <c r="R54" s="13">
        <f t="shared" ref="R54:R61" si="7">G54*M54*O54*P54*Q54/O54</f>
        <v>0.18779625</v>
      </c>
      <c r="S54" s="13">
        <f t="shared" ref="S54:S74" si="8">R54*1.5</f>
        <v>0.281694375</v>
      </c>
    </row>
    <row r="55" spans="1:19">
      <c r="A55" s="14">
        <v>40</v>
      </c>
      <c r="B55" s="13" t="s">
        <v>47</v>
      </c>
      <c r="C55" s="14">
        <v>3</v>
      </c>
      <c r="D55" s="15" t="s">
        <v>10</v>
      </c>
      <c r="E55" s="15" t="s">
        <v>11</v>
      </c>
      <c r="F55" s="15">
        <v>9809</v>
      </c>
      <c r="G55" s="13">
        <f t="shared" si="6"/>
        <v>0.417325</v>
      </c>
      <c r="H55" s="13">
        <v>166.93</v>
      </c>
      <c r="I55" s="14">
        <v>3</v>
      </c>
      <c r="J55" s="15">
        <v>100</v>
      </c>
      <c r="K55" s="15">
        <v>12</v>
      </c>
      <c r="L55" s="13"/>
      <c r="M55" s="13">
        <v>0.45</v>
      </c>
      <c r="N55" s="13"/>
      <c r="O55" s="13">
        <v>2092.5700000000002</v>
      </c>
      <c r="P55" s="13">
        <v>1</v>
      </c>
      <c r="Q55" s="13">
        <v>1</v>
      </c>
      <c r="R55" s="13">
        <f t="shared" si="7"/>
        <v>0.18779625</v>
      </c>
      <c r="S55" s="13">
        <f t="shared" si="8"/>
        <v>0.281694375</v>
      </c>
    </row>
    <row r="56" spans="1:19">
      <c r="A56" s="14">
        <v>41</v>
      </c>
      <c r="B56" s="13" t="s">
        <v>47</v>
      </c>
      <c r="C56" s="14">
        <v>5</v>
      </c>
      <c r="D56" s="15" t="s">
        <v>10</v>
      </c>
      <c r="E56" s="15" t="s">
        <v>11</v>
      </c>
      <c r="F56" s="15">
        <v>11100</v>
      </c>
      <c r="G56" s="13">
        <f t="shared" si="6"/>
        <v>0.417325</v>
      </c>
      <c r="H56" s="13">
        <v>166.93</v>
      </c>
      <c r="I56" s="14">
        <v>3</v>
      </c>
      <c r="J56" s="15">
        <v>100</v>
      </c>
      <c r="K56" s="15">
        <v>12</v>
      </c>
      <c r="L56" s="13"/>
      <c r="M56" s="13">
        <v>0.45</v>
      </c>
      <c r="N56" s="13"/>
      <c r="O56" s="13">
        <v>2369.54</v>
      </c>
      <c r="P56" s="13">
        <v>1</v>
      </c>
      <c r="Q56" s="13">
        <v>1</v>
      </c>
      <c r="R56" s="13">
        <f t="shared" si="7"/>
        <v>0.18779625</v>
      </c>
      <c r="S56" s="13">
        <f t="shared" si="8"/>
        <v>0.281694375</v>
      </c>
    </row>
    <row r="57" spans="1:19">
      <c r="A57" s="14">
        <v>42</v>
      </c>
      <c r="B57" s="13" t="s">
        <v>47</v>
      </c>
      <c r="C57" s="14">
        <v>7</v>
      </c>
      <c r="D57" s="15" t="s">
        <v>10</v>
      </c>
      <c r="E57" s="15" t="s">
        <v>11</v>
      </c>
      <c r="F57" s="15">
        <v>10192</v>
      </c>
      <c r="G57" s="13">
        <f t="shared" si="6"/>
        <v>0.417325</v>
      </c>
      <c r="H57" s="13">
        <v>166.93</v>
      </c>
      <c r="I57" s="14">
        <v>3</v>
      </c>
      <c r="J57" s="15">
        <v>100</v>
      </c>
      <c r="K57" s="15">
        <v>12</v>
      </c>
      <c r="L57" s="13"/>
      <c r="M57" s="13">
        <v>0.45</v>
      </c>
      <c r="N57" s="13"/>
      <c r="O57" s="13">
        <v>2112.7800000000002</v>
      </c>
      <c r="P57" s="13">
        <v>1</v>
      </c>
      <c r="Q57" s="13">
        <v>1</v>
      </c>
      <c r="R57" s="13">
        <f t="shared" si="7"/>
        <v>0.18779625</v>
      </c>
      <c r="S57" s="13">
        <f t="shared" si="8"/>
        <v>0.281694375</v>
      </c>
    </row>
    <row r="58" spans="1:19">
      <c r="A58" s="14">
        <v>43</v>
      </c>
      <c r="B58" s="13" t="s">
        <v>47</v>
      </c>
      <c r="C58" s="14">
        <v>9</v>
      </c>
      <c r="D58" s="15" t="s">
        <v>10</v>
      </c>
      <c r="E58" s="15" t="s">
        <v>11</v>
      </c>
      <c r="F58" s="15">
        <v>16886</v>
      </c>
      <c r="G58" s="13">
        <f t="shared" si="6"/>
        <v>0.417325</v>
      </c>
      <c r="H58" s="13">
        <v>166.93</v>
      </c>
      <c r="I58" s="14">
        <v>3</v>
      </c>
      <c r="J58" s="15">
        <v>100</v>
      </c>
      <c r="K58" s="15">
        <v>12</v>
      </c>
      <c r="L58" s="13"/>
      <c r="M58" s="13">
        <v>0.45</v>
      </c>
      <c r="N58" s="13"/>
      <c r="O58" s="13">
        <v>3566.16</v>
      </c>
      <c r="P58" s="13">
        <v>1</v>
      </c>
      <c r="Q58" s="13">
        <v>1</v>
      </c>
      <c r="R58" s="13">
        <f t="shared" si="7"/>
        <v>0.18779625</v>
      </c>
      <c r="S58" s="13">
        <f t="shared" si="8"/>
        <v>0.281694375</v>
      </c>
    </row>
    <row r="59" spans="1:19">
      <c r="A59" s="14">
        <v>44</v>
      </c>
      <c r="B59" s="13" t="s">
        <v>47</v>
      </c>
      <c r="C59" s="14">
        <v>11</v>
      </c>
      <c r="D59" s="15" t="s">
        <v>10</v>
      </c>
      <c r="E59" s="15" t="s">
        <v>11</v>
      </c>
      <c r="F59" s="15">
        <v>5179</v>
      </c>
      <c r="G59" s="13">
        <f t="shared" si="6"/>
        <v>0.417325</v>
      </c>
      <c r="H59" s="13">
        <v>166.93</v>
      </c>
      <c r="I59" s="14">
        <v>3</v>
      </c>
      <c r="J59" s="15">
        <v>100</v>
      </c>
      <c r="K59" s="15">
        <v>12</v>
      </c>
      <c r="L59" s="13"/>
      <c r="M59" s="13">
        <v>0.45</v>
      </c>
      <c r="N59" s="13"/>
      <c r="O59" s="13">
        <v>1046.3</v>
      </c>
      <c r="P59" s="13">
        <v>1</v>
      </c>
      <c r="Q59" s="13">
        <v>1</v>
      </c>
      <c r="R59" s="13">
        <f t="shared" si="7"/>
        <v>0.18779625</v>
      </c>
      <c r="S59" s="13">
        <f t="shared" si="8"/>
        <v>0.281694375</v>
      </c>
    </row>
    <row r="60" spans="1:19">
      <c r="A60" s="14">
        <v>45</v>
      </c>
      <c r="B60" s="13" t="s">
        <v>47</v>
      </c>
      <c r="C60" s="14">
        <v>13</v>
      </c>
      <c r="D60" s="15" t="s">
        <v>10</v>
      </c>
      <c r="E60" s="15" t="s">
        <v>11</v>
      </c>
      <c r="F60" s="15">
        <v>5179</v>
      </c>
      <c r="G60" s="13">
        <f t="shared" si="6"/>
        <v>0.417325</v>
      </c>
      <c r="H60" s="13">
        <v>166.93</v>
      </c>
      <c r="I60" s="14">
        <v>3</v>
      </c>
      <c r="J60" s="15">
        <v>100</v>
      </c>
      <c r="K60" s="15">
        <v>12</v>
      </c>
      <c r="L60" s="13"/>
      <c r="M60" s="13">
        <v>0.45</v>
      </c>
      <c r="N60" s="13"/>
      <c r="O60" s="13">
        <v>1055.05</v>
      </c>
      <c r="P60" s="13">
        <v>1</v>
      </c>
      <c r="Q60" s="13">
        <v>1</v>
      </c>
      <c r="R60" s="13">
        <f t="shared" si="7"/>
        <v>0.18779625</v>
      </c>
      <c r="S60" s="13">
        <f t="shared" si="8"/>
        <v>0.281694375</v>
      </c>
    </row>
    <row r="61" spans="1:19">
      <c r="A61" s="14">
        <v>46</v>
      </c>
      <c r="B61" s="13" t="s">
        <v>47</v>
      </c>
      <c r="C61" s="14">
        <v>19</v>
      </c>
      <c r="D61" s="15" t="s">
        <v>10</v>
      </c>
      <c r="E61" s="15" t="s">
        <v>11</v>
      </c>
      <c r="F61" s="15">
        <v>25267</v>
      </c>
      <c r="G61" s="13">
        <f t="shared" si="6"/>
        <v>0.417325</v>
      </c>
      <c r="H61" s="13">
        <v>166.93</v>
      </c>
      <c r="I61" s="14">
        <v>3</v>
      </c>
      <c r="J61" s="15">
        <v>100</v>
      </c>
      <c r="K61" s="15">
        <v>12</v>
      </c>
      <c r="L61" s="13"/>
      <c r="M61" s="13">
        <v>0.45</v>
      </c>
      <c r="N61" s="13"/>
      <c r="O61" s="13">
        <v>3407.68</v>
      </c>
      <c r="P61" s="13">
        <v>1</v>
      </c>
      <c r="Q61" s="13">
        <v>1</v>
      </c>
      <c r="R61" s="13">
        <f t="shared" si="7"/>
        <v>0.18779625</v>
      </c>
      <c r="S61" s="13">
        <f t="shared" si="8"/>
        <v>0.281694375</v>
      </c>
    </row>
    <row r="62" spans="1:19">
      <c r="A62" s="14">
        <v>47</v>
      </c>
      <c r="B62" s="13" t="s">
        <v>48</v>
      </c>
      <c r="C62" s="14">
        <v>2</v>
      </c>
      <c r="D62" s="15" t="s">
        <v>12</v>
      </c>
      <c r="E62" s="15" t="s">
        <v>14</v>
      </c>
      <c r="F62" s="15">
        <v>808</v>
      </c>
      <c r="G62" s="13">
        <f t="shared" si="6"/>
        <v>0.98825000000000007</v>
      </c>
      <c r="H62" s="13">
        <v>158.12</v>
      </c>
      <c r="I62" s="14">
        <v>3</v>
      </c>
      <c r="J62" s="15">
        <v>40</v>
      </c>
      <c r="K62" s="15">
        <v>12</v>
      </c>
      <c r="L62" s="13"/>
      <c r="M62" s="13"/>
      <c r="N62" s="13">
        <v>0.32</v>
      </c>
      <c r="O62" s="13">
        <v>206.92</v>
      </c>
      <c r="P62" s="13">
        <v>1</v>
      </c>
      <c r="Q62" s="13">
        <v>0.7</v>
      </c>
      <c r="R62" s="13">
        <f>G62*N62*O62*P62*Q62/O62</f>
        <v>0.22136799999999998</v>
      </c>
      <c r="S62" s="13">
        <f t="shared" si="8"/>
        <v>0.33205199999999996</v>
      </c>
    </row>
    <row r="63" spans="1:19">
      <c r="A63" s="14">
        <v>48</v>
      </c>
      <c r="B63" s="13" t="s">
        <v>49</v>
      </c>
      <c r="C63" s="14" t="s">
        <v>18</v>
      </c>
      <c r="D63" s="15" t="s">
        <v>10</v>
      </c>
      <c r="E63" s="15" t="s">
        <v>11</v>
      </c>
      <c r="F63" s="15">
        <v>6267</v>
      </c>
      <c r="G63" s="13">
        <f t="shared" si="6"/>
        <v>0.417325</v>
      </c>
      <c r="H63" s="13">
        <v>166.93</v>
      </c>
      <c r="I63" s="14">
        <v>3</v>
      </c>
      <c r="J63" s="15">
        <v>100</v>
      </c>
      <c r="K63" s="15">
        <v>12</v>
      </c>
      <c r="L63" s="13">
        <v>0.47</v>
      </c>
      <c r="M63" s="13"/>
      <c r="N63" s="13"/>
      <c r="O63" s="13">
        <v>381.33</v>
      </c>
      <c r="P63" s="13">
        <v>1</v>
      </c>
      <c r="Q63" s="13">
        <v>0.9</v>
      </c>
      <c r="R63" s="13">
        <f>G63*L63*O63*P63*Q63/O63</f>
        <v>0.17652847499999996</v>
      </c>
      <c r="S63" s="13">
        <f t="shared" si="8"/>
        <v>0.26479271249999992</v>
      </c>
    </row>
    <row r="64" spans="1:19">
      <c r="A64" s="14">
        <v>49</v>
      </c>
      <c r="B64" s="13" t="s">
        <v>49</v>
      </c>
      <c r="C64" s="14">
        <v>14</v>
      </c>
      <c r="D64" s="15" t="s">
        <v>10</v>
      </c>
      <c r="E64" s="15" t="s">
        <v>11</v>
      </c>
      <c r="F64" s="15">
        <v>11924</v>
      </c>
      <c r="G64" s="13">
        <f t="shared" si="6"/>
        <v>0.417325</v>
      </c>
      <c r="H64" s="13">
        <v>166.93</v>
      </c>
      <c r="I64" s="14">
        <v>3</v>
      </c>
      <c r="J64" s="15">
        <v>100</v>
      </c>
      <c r="K64" s="15">
        <v>12</v>
      </c>
      <c r="L64" s="13"/>
      <c r="M64" s="13">
        <v>0.45</v>
      </c>
      <c r="N64" s="13"/>
      <c r="O64" s="13">
        <v>2470.87</v>
      </c>
      <c r="P64" s="13">
        <v>1</v>
      </c>
      <c r="Q64" s="13">
        <v>1</v>
      </c>
      <c r="R64" s="13">
        <f>G64*M64*O64*P64*Q64/O64</f>
        <v>0.18779625</v>
      </c>
      <c r="S64" s="13">
        <f t="shared" si="8"/>
        <v>0.281694375</v>
      </c>
    </row>
    <row r="65" spans="1:19">
      <c r="A65" s="14">
        <v>50</v>
      </c>
      <c r="B65" s="13" t="s">
        <v>49</v>
      </c>
      <c r="C65" s="14">
        <v>20</v>
      </c>
      <c r="D65" s="15" t="s">
        <v>10</v>
      </c>
      <c r="E65" s="15" t="s">
        <v>11</v>
      </c>
      <c r="F65" s="15">
        <v>5359</v>
      </c>
      <c r="G65" s="13">
        <f t="shared" si="6"/>
        <v>0.417325</v>
      </c>
      <c r="H65" s="13">
        <v>166.93</v>
      </c>
      <c r="I65" s="14">
        <v>3</v>
      </c>
      <c r="J65" s="15">
        <v>100</v>
      </c>
      <c r="K65" s="15">
        <v>12</v>
      </c>
      <c r="L65" s="13"/>
      <c r="M65" s="13">
        <v>0.45</v>
      </c>
      <c r="N65" s="13"/>
      <c r="O65" s="13">
        <v>1084.56</v>
      </c>
      <c r="P65" s="13">
        <v>1</v>
      </c>
      <c r="Q65" s="13">
        <v>1</v>
      </c>
      <c r="R65" s="13">
        <f>G65*M65*O65*P65*Q65/O65</f>
        <v>0.18779625</v>
      </c>
      <c r="S65" s="13">
        <f t="shared" si="8"/>
        <v>0.281694375</v>
      </c>
    </row>
    <row r="66" spans="1:19">
      <c r="A66" s="14">
        <v>51</v>
      </c>
      <c r="B66" s="13" t="s">
        <v>49</v>
      </c>
      <c r="C66" s="14">
        <v>22</v>
      </c>
      <c r="D66" s="15" t="s">
        <v>10</v>
      </c>
      <c r="E66" s="15" t="s">
        <v>11</v>
      </c>
      <c r="F66" s="15">
        <v>2993</v>
      </c>
      <c r="G66" s="13">
        <f t="shared" si="6"/>
        <v>0.417325</v>
      </c>
      <c r="H66" s="13">
        <v>166.93</v>
      </c>
      <c r="I66" s="14">
        <v>3</v>
      </c>
      <c r="J66" s="15">
        <v>100</v>
      </c>
      <c r="K66" s="15">
        <v>12</v>
      </c>
      <c r="L66" s="13"/>
      <c r="M66" s="13">
        <v>0.45</v>
      </c>
      <c r="N66" s="13"/>
      <c r="O66" s="13">
        <v>657.14</v>
      </c>
      <c r="P66" s="13">
        <v>1</v>
      </c>
      <c r="Q66" s="13">
        <v>1</v>
      </c>
      <c r="R66" s="13">
        <f t="shared" ref="R66" si="9">G66*M66*O66*P66*Q66/O66</f>
        <v>0.18779625</v>
      </c>
      <c r="S66" s="13">
        <f t="shared" si="8"/>
        <v>0.281694375</v>
      </c>
    </row>
    <row r="67" spans="1:19">
      <c r="A67" s="14">
        <v>52</v>
      </c>
      <c r="B67" s="13" t="s">
        <v>49</v>
      </c>
      <c r="C67" s="14">
        <v>23</v>
      </c>
      <c r="D67" s="15" t="s">
        <v>10</v>
      </c>
      <c r="E67" s="15" t="s">
        <v>11</v>
      </c>
      <c r="F67" s="15">
        <v>11030</v>
      </c>
      <c r="G67" s="13">
        <f t="shared" si="6"/>
        <v>0.417325</v>
      </c>
      <c r="H67" s="13">
        <v>166.93</v>
      </c>
      <c r="I67" s="14">
        <v>3</v>
      </c>
      <c r="J67" s="15">
        <v>100</v>
      </c>
      <c r="K67" s="15">
        <v>12</v>
      </c>
      <c r="L67" s="13"/>
      <c r="M67" s="13">
        <v>0.45</v>
      </c>
      <c r="N67" s="13"/>
      <c r="O67" s="13">
        <v>2266.58</v>
      </c>
      <c r="P67" s="13">
        <v>1</v>
      </c>
      <c r="Q67" s="13">
        <v>1</v>
      </c>
      <c r="R67" s="13">
        <f>G67*M67*O67*P67*Q67/O67</f>
        <v>0.18779625</v>
      </c>
      <c r="S67" s="13">
        <f t="shared" si="8"/>
        <v>0.281694375</v>
      </c>
    </row>
    <row r="68" spans="1:19">
      <c r="A68" s="14">
        <v>53</v>
      </c>
      <c r="B68" s="13" t="s">
        <v>49</v>
      </c>
      <c r="C68" s="14">
        <v>25</v>
      </c>
      <c r="D68" s="15" t="s">
        <v>10</v>
      </c>
      <c r="E68" s="15" t="s">
        <v>11</v>
      </c>
      <c r="F68" s="15">
        <v>737</v>
      </c>
      <c r="G68" s="13">
        <f t="shared" si="6"/>
        <v>0.43855</v>
      </c>
      <c r="H68" s="13">
        <v>175.42</v>
      </c>
      <c r="I68" s="14">
        <v>3</v>
      </c>
      <c r="J68" s="15">
        <v>100</v>
      </c>
      <c r="K68" s="15">
        <v>12</v>
      </c>
      <c r="L68" s="13"/>
      <c r="M68" s="13">
        <v>0.45</v>
      </c>
      <c r="N68" s="13"/>
      <c r="O68" s="13">
        <v>194.28</v>
      </c>
      <c r="P68" s="13">
        <v>1</v>
      </c>
      <c r="Q68" s="13">
        <v>1</v>
      </c>
      <c r="R68" s="13">
        <f>G68*M68*O68*P68*Q68/O68</f>
        <v>0.19734750000000001</v>
      </c>
      <c r="S68" s="13">
        <f t="shared" si="8"/>
        <v>0.29602125000000001</v>
      </c>
    </row>
    <row r="69" spans="1:19">
      <c r="A69" s="14">
        <v>54</v>
      </c>
      <c r="B69" s="13" t="s">
        <v>49</v>
      </c>
      <c r="C69" s="14">
        <v>27</v>
      </c>
      <c r="D69" s="15" t="s">
        <v>10</v>
      </c>
      <c r="E69" s="15" t="s">
        <v>11</v>
      </c>
      <c r="F69" s="15">
        <v>9756</v>
      </c>
      <c r="G69" s="13">
        <f t="shared" si="6"/>
        <v>0.417325</v>
      </c>
      <c r="H69" s="13">
        <v>166.93</v>
      </c>
      <c r="I69" s="14">
        <v>3</v>
      </c>
      <c r="J69" s="15">
        <v>100</v>
      </c>
      <c r="K69" s="15">
        <v>12</v>
      </c>
      <c r="L69" s="13"/>
      <c r="M69" s="13">
        <v>0.45</v>
      </c>
      <c r="N69" s="13"/>
      <c r="O69" s="13">
        <v>1944.53</v>
      </c>
      <c r="P69" s="13">
        <v>1</v>
      </c>
      <c r="Q69" s="13">
        <v>1</v>
      </c>
      <c r="R69" s="13">
        <f>G69*M69*O69*P69*Q69/O69</f>
        <v>0.18779625</v>
      </c>
      <c r="S69" s="13">
        <f t="shared" si="8"/>
        <v>0.281694375</v>
      </c>
    </row>
    <row r="70" spans="1:19">
      <c r="A70" s="14">
        <v>55</v>
      </c>
      <c r="B70" s="13" t="s">
        <v>49</v>
      </c>
      <c r="C70" s="14">
        <v>30</v>
      </c>
      <c r="D70" s="15" t="s">
        <v>10</v>
      </c>
      <c r="E70" s="15" t="s">
        <v>11</v>
      </c>
      <c r="F70" s="15">
        <v>2389</v>
      </c>
      <c r="G70" s="13">
        <f t="shared" si="6"/>
        <v>0.43855</v>
      </c>
      <c r="H70" s="13">
        <v>175.42</v>
      </c>
      <c r="I70" s="14">
        <v>3</v>
      </c>
      <c r="J70" s="15">
        <v>100</v>
      </c>
      <c r="K70" s="15">
        <v>12</v>
      </c>
      <c r="L70" s="13"/>
      <c r="M70" s="13">
        <v>0.45</v>
      </c>
      <c r="N70" s="13"/>
      <c r="O70" s="13">
        <v>676.68</v>
      </c>
      <c r="P70" s="13">
        <v>0.9</v>
      </c>
      <c r="Q70" s="13">
        <v>1</v>
      </c>
      <c r="R70" s="13">
        <f>G70*M70*O70*P70*Q70/O70</f>
        <v>0.17761275000000001</v>
      </c>
      <c r="S70" s="13">
        <f t="shared" si="8"/>
        <v>0.26641912500000003</v>
      </c>
    </row>
    <row r="71" spans="1:19">
      <c r="A71" s="14">
        <v>56</v>
      </c>
      <c r="B71" s="13" t="s">
        <v>49</v>
      </c>
      <c r="C71" s="14">
        <v>31</v>
      </c>
      <c r="D71" s="15" t="s">
        <v>10</v>
      </c>
      <c r="E71" s="15" t="s">
        <v>11</v>
      </c>
      <c r="F71" s="15">
        <v>11977</v>
      </c>
      <c r="G71" s="13">
        <f t="shared" si="6"/>
        <v>0.417325</v>
      </c>
      <c r="H71" s="13">
        <v>166.93</v>
      </c>
      <c r="I71" s="14">
        <v>3</v>
      </c>
      <c r="J71" s="15">
        <v>100</v>
      </c>
      <c r="K71" s="15">
        <v>12</v>
      </c>
      <c r="L71" s="13"/>
      <c r="M71" s="13">
        <v>0.45</v>
      </c>
      <c r="N71" s="13"/>
      <c r="O71" s="13">
        <v>2592.9</v>
      </c>
      <c r="P71" s="13">
        <v>1</v>
      </c>
      <c r="Q71" s="13">
        <v>1</v>
      </c>
      <c r="R71" s="13">
        <f t="shared" ref="R71" si="10">G71*M71*O71*P71*Q71/O71</f>
        <v>0.18779625</v>
      </c>
      <c r="S71" s="13">
        <f t="shared" si="8"/>
        <v>0.281694375</v>
      </c>
    </row>
    <row r="72" spans="1:19">
      <c r="A72" s="14">
        <v>57</v>
      </c>
      <c r="B72" s="13" t="s">
        <v>49</v>
      </c>
      <c r="C72" s="14">
        <v>32</v>
      </c>
      <c r="D72" s="15" t="s">
        <v>10</v>
      </c>
      <c r="E72" s="15" t="s">
        <v>11</v>
      </c>
      <c r="F72" s="15">
        <v>7510</v>
      </c>
      <c r="G72" s="13">
        <f t="shared" si="6"/>
        <v>0.417325</v>
      </c>
      <c r="H72" s="13">
        <v>166.93</v>
      </c>
      <c r="I72" s="14">
        <v>3</v>
      </c>
      <c r="J72" s="15">
        <v>100</v>
      </c>
      <c r="K72" s="15">
        <v>12</v>
      </c>
      <c r="L72" s="13"/>
      <c r="M72" s="13">
        <v>0.45</v>
      </c>
      <c r="N72" s="13"/>
      <c r="O72" s="13">
        <v>1517</v>
      </c>
      <c r="P72" s="13">
        <v>1</v>
      </c>
      <c r="Q72" s="13">
        <v>1</v>
      </c>
      <c r="R72" s="13">
        <f>G72*M72*O72*P72*Q72/O72</f>
        <v>0.18779624999999997</v>
      </c>
      <c r="S72" s="13">
        <f t="shared" si="8"/>
        <v>0.28169437499999994</v>
      </c>
    </row>
    <row r="73" spans="1:19">
      <c r="A73" s="14">
        <v>58</v>
      </c>
      <c r="B73" s="13" t="s">
        <v>49</v>
      </c>
      <c r="C73" s="14">
        <v>47</v>
      </c>
      <c r="D73" s="15" t="s">
        <v>12</v>
      </c>
      <c r="E73" s="15" t="s">
        <v>13</v>
      </c>
      <c r="F73" s="15">
        <v>1794</v>
      </c>
      <c r="G73" s="13">
        <f t="shared" si="6"/>
        <v>0.70870833333333327</v>
      </c>
      <c r="H73" s="13">
        <v>170.09</v>
      </c>
      <c r="I73" s="14">
        <v>3</v>
      </c>
      <c r="J73" s="15">
        <v>60</v>
      </c>
      <c r="K73" s="15">
        <v>12</v>
      </c>
      <c r="L73" s="13"/>
      <c r="M73" s="13">
        <v>0.45</v>
      </c>
      <c r="N73" s="13"/>
      <c r="O73" s="13">
        <v>449.94</v>
      </c>
      <c r="P73" s="13">
        <v>0.6</v>
      </c>
      <c r="Q73" s="13">
        <v>1</v>
      </c>
      <c r="R73" s="13">
        <f>G73*M73*O73*P73*Q73/O73</f>
        <v>0.19135125</v>
      </c>
      <c r="S73" s="13">
        <f t="shared" si="8"/>
        <v>0.28702687500000001</v>
      </c>
    </row>
    <row r="74" spans="1:19">
      <c r="A74" s="14">
        <v>59</v>
      </c>
      <c r="B74" s="13" t="s">
        <v>49</v>
      </c>
      <c r="C74" s="14">
        <v>55</v>
      </c>
      <c r="D74" s="15" t="s">
        <v>10</v>
      </c>
      <c r="E74" s="15" t="s">
        <v>11</v>
      </c>
      <c r="F74" s="15">
        <v>10397</v>
      </c>
      <c r="G74" s="13">
        <f t="shared" si="6"/>
        <v>0.417325</v>
      </c>
      <c r="H74" s="13">
        <v>166.93</v>
      </c>
      <c r="I74" s="14">
        <v>3</v>
      </c>
      <c r="J74" s="15">
        <v>100</v>
      </c>
      <c r="K74" s="15">
        <v>12</v>
      </c>
      <c r="L74" s="13"/>
      <c r="M74" s="13">
        <v>0.45</v>
      </c>
      <c r="N74" s="13"/>
      <c r="O74" s="13">
        <v>2413.77</v>
      </c>
      <c r="P74" s="13">
        <v>1</v>
      </c>
      <c r="Q74" s="13">
        <v>1</v>
      </c>
      <c r="R74" s="13">
        <f>G74*M74*O74*P74*Q74/O74</f>
        <v>0.18779625</v>
      </c>
      <c r="S74" s="13">
        <f t="shared" si="8"/>
        <v>0.281694375</v>
      </c>
    </row>
    <row r="75" spans="1:19">
      <c r="A75" s="14">
        <v>60</v>
      </c>
      <c r="B75" s="13" t="s">
        <v>49</v>
      </c>
      <c r="C75" s="14">
        <v>63</v>
      </c>
      <c r="D75" s="15" t="s">
        <v>12</v>
      </c>
      <c r="E75" s="15" t="s">
        <v>13</v>
      </c>
      <c r="F75" s="15">
        <v>931</v>
      </c>
      <c r="G75" s="13">
        <f>(H75*I75)/(J75*K75)</f>
        <v>0.80125000000000013</v>
      </c>
      <c r="H75" s="13">
        <v>192.3</v>
      </c>
      <c r="I75" s="14">
        <v>3</v>
      </c>
      <c r="J75" s="15">
        <v>60</v>
      </c>
      <c r="K75" s="15">
        <v>12</v>
      </c>
      <c r="L75" s="13">
        <v>0.47</v>
      </c>
      <c r="M75" s="13"/>
      <c r="N75" s="13"/>
      <c r="O75" s="13">
        <v>200.66</v>
      </c>
      <c r="P75" s="13">
        <v>0.6</v>
      </c>
      <c r="Q75" s="13">
        <v>1</v>
      </c>
      <c r="R75" s="13">
        <f>G75*L75*O75*P75*Q75/O75</f>
        <v>0.22595249999999997</v>
      </c>
      <c r="S75" s="13">
        <f>R75*1.5</f>
        <v>0.33892874999999995</v>
      </c>
    </row>
    <row r="76" spans="1:19" ht="6" customHeight="1">
      <c r="A76" s="16"/>
      <c r="B76" s="17"/>
      <c r="C76" s="16"/>
      <c r="D76" s="18"/>
      <c r="E76" s="18"/>
      <c r="F76" s="18"/>
      <c r="G76" s="17"/>
      <c r="H76" s="17"/>
      <c r="I76" s="16"/>
      <c r="J76" s="18"/>
      <c r="K76" s="18"/>
      <c r="L76" s="17"/>
      <c r="M76" s="17"/>
      <c r="N76" s="17"/>
      <c r="O76" s="17"/>
      <c r="P76" s="17"/>
      <c r="Q76" s="17"/>
      <c r="R76" s="17"/>
      <c r="S76" s="17"/>
    </row>
    <row r="77" spans="1:19">
      <c r="A77" s="27">
        <v>3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</row>
    <row r="78" spans="1:19" ht="9.75" customHeight="1">
      <c r="A78" s="3"/>
    </row>
    <row r="79" spans="1:19" s="6" customFormat="1" ht="14.25" customHeight="1">
      <c r="A79" s="12">
        <v>1</v>
      </c>
      <c r="B79" s="12">
        <v>2</v>
      </c>
      <c r="C79" s="12">
        <v>3</v>
      </c>
      <c r="D79" s="12">
        <v>4</v>
      </c>
      <c r="E79" s="12">
        <v>5</v>
      </c>
      <c r="F79" s="12">
        <v>6</v>
      </c>
      <c r="G79" s="12">
        <v>7</v>
      </c>
      <c r="H79" s="12">
        <v>8</v>
      </c>
      <c r="I79" s="12">
        <v>9</v>
      </c>
      <c r="J79" s="12">
        <v>10</v>
      </c>
      <c r="K79" s="12">
        <v>11</v>
      </c>
      <c r="L79" s="12">
        <v>12</v>
      </c>
      <c r="M79" s="12">
        <v>13</v>
      </c>
      <c r="N79" s="12">
        <v>14</v>
      </c>
      <c r="O79" s="12">
        <v>15</v>
      </c>
      <c r="P79" s="12">
        <v>16</v>
      </c>
      <c r="Q79" s="12">
        <v>17</v>
      </c>
      <c r="R79" s="12">
        <v>18</v>
      </c>
      <c r="S79" s="12">
        <v>19</v>
      </c>
    </row>
    <row r="80" spans="1:19">
      <c r="A80" s="14">
        <v>61</v>
      </c>
      <c r="B80" s="13" t="s">
        <v>50</v>
      </c>
      <c r="C80" s="14">
        <v>4</v>
      </c>
      <c r="D80" s="15" t="s">
        <v>12</v>
      </c>
      <c r="E80" s="15" t="s">
        <v>11</v>
      </c>
      <c r="F80" s="15">
        <v>8164</v>
      </c>
      <c r="G80" s="13">
        <f t="shared" si="1"/>
        <v>0.43252499999999999</v>
      </c>
      <c r="H80" s="13">
        <v>173.01</v>
      </c>
      <c r="I80" s="14">
        <v>3</v>
      </c>
      <c r="J80" s="15">
        <v>100</v>
      </c>
      <c r="K80" s="15">
        <v>12</v>
      </c>
      <c r="L80" s="13">
        <v>0.47</v>
      </c>
      <c r="M80" s="13"/>
      <c r="N80" s="13"/>
      <c r="O80" s="13">
        <v>1321.23</v>
      </c>
      <c r="P80" s="13">
        <v>1</v>
      </c>
      <c r="Q80" s="13">
        <v>1</v>
      </c>
      <c r="R80" s="13">
        <f>G80*L80*O80*P80*Q80/O80</f>
        <v>0.20328675000000002</v>
      </c>
      <c r="S80" s="13">
        <f t="shared" si="4"/>
        <v>0.30493012500000005</v>
      </c>
    </row>
    <row r="81" spans="1:19">
      <c r="A81" s="14">
        <v>62</v>
      </c>
      <c r="B81" s="13" t="s">
        <v>51</v>
      </c>
      <c r="C81" s="14">
        <v>4</v>
      </c>
      <c r="D81" s="15" t="s">
        <v>12</v>
      </c>
      <c r="E81" s="15" t="s">
        <v>13</v>
      </c>
      <c r="F81" s="15">
        <v>557</v>
      </c>
      <c r="G81" s="13">
        <f t="shared" si="1"/>
        <v>0.80125000000000013</v>
      </c>
      <c r="H81" s="13">
        <v>192.3</v>
      </c>
      <c r="I81" s="14">
        <v>3</v>
      </c>
      <c r="J81" s="15">
        <v>60</v>
      </c>
      <c r="K81" s="15">
        <v>12</v>
      </c>
      <c r="L81" s="13"/>
      <c r="M81" s="13"/>
      <c r="N81" s="13">
        <v>0.32</v>
      </c>
      <c r="O81" s="13">
        <v>71.45</v>
      </c>
      <c r="P81" s="13">
        <v>0.7</v>
      </c>
      <c r="Q81" s="13">
        <v>0.85</v>
      </c>
      <c r="R81" s="13">
        <f>G81*N81*O81*P81*Q81/O81</f>
        <v>0.15255800000000003</v>
      </c>
      <c r="S81" s="13">
        <f t="shared" si="4"/>
        <v>0.22883700000000004</v>
      </c>
    </row>
    <row r="82" spans="1:19" ht="29.25" customHeight="1">
      <c r="A82" s="14">
        <v>63</v>
      </c>
      <c r="B82" s="13" t="s">
        <v>52</v>
      </c>
      <c r="C82" s="14">
        <v>9</v>
      </c>
      <c r="D82" s="15" t="s">
        <v>12</v>
      </c>
      <c r="E82" s="15" t="s">
        <v>14</v>
      </c>
      <c r="F82" s="15">
        <v>1696</v>
      </c>
      <c r="G82" s="13">
        <f t="shared" si="1"/>
        <v>1.0311249999999998</v>
      </c>
      <c r="H82" s="13">
        <v>164.98</v>
      </c>
      <c r="I82" s="14">
        <v>3</v>
      </c>
      <c r="J82" s="15">
        <v>40</v>
      </c>
      <c r="K82" s="15">
        <v>12</v>
      </c>
      <c r="L82" s="13">
        <v>0.47</v>
      </c>
      <c r="M82" s="13"/>
      <c r="N82" s="13"/>
      <c r="O82" s="13">
        <v>376.83</v>
      </c>
      <c r="P82" s="13">
        <v>0.6</v>
      </c>
      <c r="Q82" s="13">
        <v>0.7</v>
      </c>
      <c r="R82" s="13">
        <f>G82*L82*O82*P82*Q82/O82</f>
        <v>0.20354407499999991</v>
      </c>
      <c r="S82" s="13">
        <f t="shared" si="4"/>
        <v>0.30531611249999985</v>
      </c>
    </row>
    <row r="83" spans="1:19" ht="25.5">
      <c r="A83" s="14">
        <v>64</v>
      </c>
      <c r="B83" s="13" t="s">
        <v>52</v>
      </c>
      <c r="C83" s="14">
        <v>10</v>
      </c>
      <c r="D83" s="15" t="s">
        <v>12</v>
      </c>
      <c r="E83" s="15" t="s">
        <v>13</v>
      </c>
      <c r="F83" s="15">
        <v>563</v>
      </c>
      <c r="G83" s="13">
        <f t="shared" si="1"/>
        <v>0.80125000000000013</v>
      </c>
      <c r="H83" s="13">
        <v>192.3</v>
      </c>
      <c r="I83" s="14">
        <v>3</v>
      </c>
      <c r="J83" s="15">
        <v>60</v>
      </c>
      <c r="K83" s="15">
        <v>12</v>
      </c>
      <c r="L83" s="13"/>
      <c r="M83" s="13">
        <v>0.45</v>
      </c>
      <c r="N83" s="13"/>
      <c r="O83" s="13">
        <v>162.94</v>
      </c>
      <c r="P83" s="13">
        <v>0.6</v>
      </c>
      <c r="Q83" s="13">
        <v>0.7</v>
      </c>
      <c r="R83" s="13">
        <f t="shared" ref="R83" si="11">G83*M83*O83*P83*Q83/O83</f>
        <v>0.15143624999999999</v>
      </c>
      <c r="S83" s="13">
        <f t="shared" si="4"/>
        <v>0.22715437499999999</v>
      </c>
    </row>
    <row r="84" spans="1:19" ht="15" customHeight="1">
      <c r="A84" s="23" t="s">
        <v>19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19">
      <c r="A85" s="14">
        <v>1</v>
      </c>
      <c r="B85" s="13" t="s">
        <v>49</v>
      </c>
      <c r="C85" s="14">
        <v>4</v>
      </c>
      <c r="D85" s="15" t="s">
        <v>12</v>
      </c>
      <c r="E85" s="15" t="s">
        <v>14</v>
      </c>
      <c r="F85" s="15">
        <v>698</v>
      </c>
      <c r="G85" s="13">
        <f t="shared" ref="G85:G94" si="12">(H85*I85)/(J85*K85)</f>
        <v>1.099375</v>
      </c>
      <c r="H85" s="13">
        <v>175.9</v>
      </c>
      <c r="I85" s="14">
        <v>3</v>
      </c>
      <c r="J85" s="15">
        <v>40</v>
      </c>
      <c r="K85" s="15">
        <v>12</v>
      </c>
      <c r="L85" s="13"/>
      <c r="M85" s="13">
        <v>0.26</v>
      </c>
      <c r="N85" s="13"/>
      <c r="O85" s="13">
        <v>177.74</v>
      </c>
      <c r="P85" s="13">
        <v>0.5</v>
      </c>
      <c r="Q85" s="13">
        <v>0.7</v>
      </c>
      <c r="R85" s="13">
        <f t="shared" ref="R85" si="13">G85*M85*O85*P85*Q85/O85</f>
        <v>0.10004312500000001</v>
      </c>
      <c r="S85" s="13">
        <f t="shared" si="4"/>
        <v>0.15006468750000002</v>
      </c>
    </row>
    <row r="86" spans="1:19">
      <c r="A86" s="14">
        <v>2</v>
      </c>
      <c r="B86" s="13" t="s">
        <v>49</v>
      </c>
      <c r="C86" s="14">
        <v>5</v>
      </c>
      <c r="D86" s="15" t="s">
        <v>12</v>
      </c>
      <c r="E86" s="15" t="s">
        <v>13</v>
      </c>
      <c r="F86" s="15">
        <v>821</v>
      </c>
      <c r="G86" s="13">
        <f t="shared" si="12"/>
        <v>0.80125000000000013</v>
      </c>
      <c r="H86" s="13">
        <v>192.3</v>
      </c>
      <c r="I86" s="14">
        <v>3</v>
      </c>
      <c r="J86" s="15">
        <v>60</v>
      </c>
      <c r="K86" s="15">
        <v>12</v>
      </c>
      <c r="L86" s="13">
        <v>0.27</v>
      </c>
      <c r="M86" s="13"/>
      <c r="N86" s="13"/>
      <c r="O86" s="13">
        <v>214.36</v>
      </c>
      <c r="P86" s="13">
        <v>0.5</v>
      </c>
      <c r="Q86" s="13">
        <v>0.7</v>
      </c>
      <c r="R86" s="13">
        <f>G86*L86*O86*P86*Q86/O86</f>
        <v>7.5718125000000011E-2</v>
      </c>
      <c r="S86" s="13">
        <f t="shared" si="4"/>
        <v>0.11357718750000001</v>
      </c>
    </row>
    <row r="87" spans="1:19">
      <c r="A87" s="14">
        <v>3</v>
      </c>
      <c r="B87" s="13" t="s">
        <v>49</v>
      </c>
      <c r="C87" s="14">
        <v>8</v>
      </c>
      <c r="D87" s="15" t="s">
        <v>12</v>
      </c>
      <c r="E87" s="15" t="s">
        <v>11</v>
      </c>
      <c r="F87" s="15">
        <v>769</v>
      </c>
      <c r="G87" s="13">
        <f t="shared" si="12"/>
        <v>0.55130000000000001</v>
      </c>
      <c r="H87" s="13">
        <v>220.52</v>
      </c>
      <c r="I87" s="14">
        <v>3</v>
      </c>
      <c r="J87" s="15">
        <v>100</v>
      </c>
      <c r="K87" s="15">
        <v>12</v>
      </c>
      <c r="L87" s="13"/>
      <c r="M87" s="13">
        <v>0.26</v>
      </c>
      <c r="N87" s="13"/>
      <c r="O87" s="13">
        <v>198.75</v>
      </c>
      <c r="P87" s="13">
        <v>0.9</v>
      </c>
      <c r="Q87" s="13">
        <v>0.7</v>
      </c>
      <c r="R87" s="13">
        <f t="shared" ref="R87:R93" si="14">G87*M87*O87*P87*Q87/O87</f>
        <v>9.0302940000000012E-2</v>
      </c>
      <c r="S87" s="13">
        <f t="shared" si="4"/>
        <v>0.13545441000000003</v>
      </c>
    </row>
    <row r="88" spans="1:19">
      <c r="A88" s="14">
        <v>4</v>
      </c>
      <c r="B88" s="13" t="s">
        <v>49</v>
      </c>
      <c r="C88" s="14">
        <v>10</v>
      </c>
      <c r="D88" s="15" t="s">
        <v>12</v>
      </c>
      <c r="E88" s="15" t="s">
        <v>13</v>
      </c>
      <c r="F88" s="15">
        <v>467</v>
      </c>
      <c r="G88" s="13">
        <f t="shared" si="12"/>
        <v>0.80125000000000013</v>
      </c>
      <c r="H88" s="13">
        <v>192.3</v>
      </c>
      <c r="I88" s="14">
        <v>3</v>
      </c>
      <c r="J88" s="15">
        <v>60</v>
      </c>
      <c r="K88" s="15">
        <v>12</v>
      </c>
      <c r="L88" s="13">
        <v>0.27</v>
      </c>
      <c r="M88" s="13"/>
      <c r="N88" s="13"/>
      <c r="O88" s="13">
        <v>124.24</v>
      </c>
      <c r="P88" s="13">
        <v>0.5</v>
      </c>
      <c r="Q88" s="13">
        <v>0.7</v>
      </c>
      <c r="R88" s="13">
        <f>G88*L88*O88*P88*Q88/O88</f>
        <v>7.5718125000000011E-2</v>
      </c>
      <c r="S88" s="13">
        <f t="shared" si="4"/>
        <v>0.11357718750000001</v>
      </c>
    </row>
    <row r="89" spans="1:19">
      <c r="A89" s="14">
        <v>5</v>
      </c>
      <c r="B89" s="13" t="s">
        <v>49</v>
      </c>
      <c r="C89" s="14">
        <v>12</v>
      </c>
      <c r="D89" s="15" t="s">
        <v>12</v>
      </c>
      <c r="E89" s="15" t="s">
        <v>13</v>
      </c>
      <c r="F89" s="15">
        <v>795</v>
      </c>
      <c r="G89" s="13">
        <f t="shared" si="12"/>
        <v>0.80125000000000013</v>
      </c>
      <c r="H89" s="13">
        <v>192.3</v>
      </c>
      <c r="I89" s="14">
        <v>3</v>
      </c>
      <c r="J89" s="15">
        <v>60</v>
      </c>
      <c r="K89" s="15">
        <v>12</v>
      </c>
      <c r="L89" s="13">
        <v>0.27</v>
      </c>
      <c r="M89" s="13"/>
      <c r="N89" s="13"/>
      <c r="O89" s="13">
        <v>140.27000000000001</v>
      </c>
      <c r="P89" s="13">
        <v>0.5</v>
      </c>
      <c r="Q89" s="13">
        <v>0.7</v>
      </c>
      <c r="R89" s="13">
        <f>G89*L89*O89*P89*Q89/O89</f>
        <v>7.5718125000000011E-2</v>
      </c>
      <c r="S89" s="13">
        <f t="shared" si="4"/>
        <v>0.11357718750000001</v>
      </c>
    </row>
    <row r="90" spans="1:19">
      <c r="A90" s="14">
        <v>6</v>
      </c>
      <c r="B90" s="13" t="s">
        <v>49</v>
      </c>
      <c r="C90" s="14">
        <v>16</v>
      </c>
      <c r="D90" s="15" t="s">
        <v>12</v>
      </c>
      <c r="E90" s="15" t="s">
        <v>13</v>
      </c>
      <c r="F90" s="15">
        <v>284</v>
      </c>
      <c r="G90" s="13">
        <f t="shared" si="12"/>
        <v>0.80125000000000013</v>
      </c>
      <c r="H90" s="13">
        <v>192.3</v>
      </c>
      <c r="I90" s="14">
        <v>3</v>
      </c>
      <c r="J90" s="15">
        <v>60</v>
      </c>
      <c r="K90" s="15">
        <v>12</v>
      </c>
      <c r="L90" s="13">
        <v>0.27</v>
      </c>
      <c r="M90" s="13"/>
      <c r="N90" s="13"/>
      <c r="O90" s="13">
        <v>84.88</v>
      </c>
      <c r="P90" s="13">
        <v>0.5</v>
      </c>
      <c r="Q90" s="13">
        <v>0.85</v>
      </c>
      <c r="R90" s="13">
        <f>G90*L90*O90*P90*Q90/O90</f>
        <v>9.1943437500000016E-2</v>
      </c>
      <c r="S90" s="13">
        <f t="shared" si="4"/>
        <v>0.13791515625000003</v>
      </c>
    </row>
    <row r="91" spans="1:19">
      <c r="A91" s="14">
        <v>7</v>
      </c>
      <c r="B91" s="13" t="s">
        <v>49</v>
      </c>
      <c r="C91" s="14">
        <v>19</v>
      </c>
      <c r="D91" s="15" t="s">
        <v>12</v>
      </c>
      <c r="E91" s="15" t="s">
        <v>13</v>
      </c>
      <c r="F91" s="15">
        <v>512</v>
      </c>
      <c r="G91" s="13">
        <f t="shared" si="12"/>
        <v>0.80262500000000003</v>
      </c>
      <c r="H91" s="13">
        <v>192.63</v>
      </c>
      <c r="I91" s="14">
        <v>3</v>
      </c>
      <c r="J91" s="15">
        <v>60</v>
      </c>
      <c r="K91" s="15">
        <v>12</v>
      </c>
      <c r="L91" s="13">
        <v>0.27</v>
      </c>
      <c r="M91" s="13"/>
      <c r="N91" s="13"/>
      <c r="O91" s="13">
        <v>154.41</v>
      </c>
      <c r="P91" s="13">
        <v>0.8</v>
      </c>
      <c r="Q91" s="13">
        <v>0.7</v>
      </c>
      <c r="R91" s="13">
        <f>G91*L91*O91*P91*Q91/O91</f>
        <v>0.1213569</v>
      </c>
      <c r="S91" s="13">
        <f t="shared" si="4"/>
        <v>0.18203535000000001</v>
      </c>
    </row>
    <row r="92" spans="1:19">
      <c r="A92" s="14">
        <v>8</v>
      </c>
      <c r="B92" s="13" t="s">
        <v>53</v>
      </c>
      <c r="C92" s="14">
        <v>2</v>
      </c>
      <c r="D92" s="15" t="s">
        <v>10</v>
      </c>
      <c r="E92" s="15" t="s">
        <v>11</v>
      </c>
      <c r="F92" s="15">
        <v>5003</v>
      </c>
      <c r="G92" s="13">
        <f t="shared" si="12"/>
        <v>0.417325</v>
      </c>
      <c r="H92" s="13">
        <v>166.93</v>
      </c>
      <c r="I92" s="14">
        <v>3</v>
      </c>
      <c r="J92" s="15">
        <v>100</v>
      </c>
      <c r="K92" s="15">
        <v>12</v>
      </c>
      <c r="L92" s="13"/>
      <c r="M92" s="13">
        <v>0.26</v>
      </c>
      <c r="N92" s="13"/>
      <c r="O92" s="13">
        <v>1054.51</v>
      </c>
      <c r="P92" s="13">
        <v>1</v>
      </c>
      <c r="Q92" s="13">
        <v>1</v>
      </c>
      <c r="R92" s="13">
        <f t="shared" si="14"/>
        <v>0.1085045</v>
      </c>
      <c r="S92" s="13">
        <f t="shared" si="4"/>
        <v>0.16275675000000001</v>
      </c>
    </row>
    <row r="93" spans="1:19">
      <c r="A93" s="14">
        <v>9</v>
      </c>
      <c r="B93" s="13" t="s">
        <v>54</v>
      </c>
      <c r="C93" s="14">
        <v>4</v>
      </c>
      <c r="D93" s="15" t="s">
        <v>12</v>
      </c>
      <c r="E93" s="15" t="s">
        <v>11</v>
      </c>
      <c r="F93" s="15">
        <v>589</v>
      </c>
      <c r="G93" s="13">
        <f t="shared" si="12"/>
        <v>0.55130000000000001</v>
      </c>
      <c r="H93" s="13">
        <v>220.52</v>
      </c>
      <c r="I93" s="14">
        <v>3</v>
      </c>
      <c r="J93" s="15">
        <v>100</v>
      </c>
      <c r="K93" s="15">
        <v>12</v>
      </c>
      <c r="L93" s="13"/>
      <c r="M93" s="13">
        <v>0.26</v>
      </c>
      <c r="N93" s="13"/>
      <c r="O93" s="13">
        <v>125.46</v>
      </c>
      <c r="P93" s="13">
        <v>1</v>
      </c>
      <c r="Q93" s="13">
        <v>0.7</v>
      </c>
      <c r="R93" s="13">
        <f t="shared" si="14"/>
        <v>0.10033660000000003</v>
      </c>
      <c r="S93" s="13">
        <f t="shared" si="4"/>
        <v>0.15050490000000005</v>
      </c>
    </row>
    <row r="94" spans="1:19" ht="14.25" customHeight="1">
      <c r="A94" s="14">
        <v>10</v>
      </c>
      <c r="B94" s="13" t="s">
        <v>88</v>
      </c>
      <c r="C94" s="14">
        <v>4</v>
      </c>
      <c r="D94" s="15" t="s">
        <v>12</v>
      </c>
      <c r="E94" s="15" t="s">
        <v>13</v>
      </c>
      <c r="F94" s="15">
        <v>513</v>
      </c>
      <c r="G94" s="13">
        <f t="shared" si="12"/>
        <v>0.80125000000000013</v>
      </c>
      <c r="H94" s="13">
        <v>192.3</v>
      </c>
      <c r="I94" s="14">
        <v>3</v>
      </c>
      <c r="J94" s="15">
        <v>60</v>
      </c>
      <c r="K94" s="15">
        <v>12</v>
      </c>
      <c r="L94" s="13"/>
      <c r="M94" s="13">
        <v>0.26</v>
      </c>
      <c r="N94" s="13"/>
      <c r="O94" s="13">
        <v>123.51</v>
      </c>
      <c r="P94" s="13">
        <v>0.7</v>
      </c>
      <c r="Q94" s="13">
        <v>0.7</v>
      </c>
      <c r="R94" s="13">
        <f t="shared" ref="R94" si="15">G94*M94*O94*P94*Q94/O94</f>
        <v>0.10207925</v>
      </c>
      <c r="S94" s="13">
        <f t="shared" si="4"/>
        <v>0.15311887499999999</v>
      </c>
    </row>
    <row r="95" spans="1:19" ht="27" customHeight="1">
      <c r="A95" s="14">
        <v>11</v>
      </c>
      <c r="B95" s="13" t="s">
        <v>55</v>
      </c>
      <c r="C95" s="14">
        <v>2</v>
      </c>
      <c r="D95" s="15" t="s">
        <v>12</v>
      </c>
      <c r="E95" s="15" t="s">
        <v>20</v>
      </c>
      <c r="F95" s="15">
        <v>698</v>
      </c>
      <c r="G95" s="13">
        <f t="shared" si="1"/>
        <v>0.70295833333333335</v>
      </c>
      <c r="H95" s="13">
        <v>168.71</v>
      </c>
      <c r="I95" s="14">
        <v>3</v>
      </c>
      <c r="J95" s="15">
        <v>60</v>
      </c>
      <c r="K95" s="15">
        <v>12</v>
      </c>
      <c r="L95" s="13">
        <v>0.27</v>
      </c>
      <c r="M95" s="13"/>
      <c r="N95" s="13"/>
      <c r="O95" s="13">
        <v>225.72</v>
      </c>
      <c r="P95" s="13">
        <v>0.8</v>
      </c>
      <c r="Q95" s="13">
        <v>0.7</v>
      </c>
      <c r="R95" s="13">
        <f>G95*L95*O95*P95*Q95/O95</f>
        <v>0.1062873</v>
      </c>
      <c r="S95" s="13">
        <f t="shared" ref="S95:S107" si="16">R95*1.5</f>
        <v>0.15943095000000002</v>
      </c>
    </row>
    <row r="96" spans="1:19">
      <c r="A96" s="14">
        <v>12</v>
      </c>
      <c r="B96" s="13" t="s">
        <v>55</v>
      </c>
      <c r="C96" s="14">
        <v>7</v>
      </c>
      <c r="D96" s="15" t="s">
        <v>12</v>
      </c>
      <c r="E96" s="15" t="s">
        <v>11</v>
      </c>
      <c r="F96" s="15">
        <v>678</v>
      </c>
      <c r="G96" s="13">
        <f t="shared" si="1"/>
        <v>0.45827500000000004</v>
      </c>
      <c r="H96" s="13">
        <v>183.31</v>
      </c>
      <c r="I96" s="14">
        <v>3</v>
      </c>
      <c r="J96" s="15">
        <v>100</v>
      </c>
      <c r="K96" s="15">
        <v>12</v>
      </c>
      <c r="L96" s="13">
        <v>0.27</v>
      </c>
      <c r="M96" s="13"/>
      <c r="N96" s="13"/>
      <c r="O96" s="13">
        <v>156.22999999999999</v>
      </c>
      <c r="P96" s="13">
        <v>1</v>
      </c>
      <c r="Q96" s="13">
        <v>0.7</v>
      </c>
      <c r="R96" s="13">
        <f>G96*L96*O96*P96*Q96/O96</f>
        <v>8.661397500000001E-2</v>
      </c>
      <c r="S96" s="13">
        <f t="shared" si="16"/>
        <v>0.12992096250000001</v>
      </c>
    </row>
    <row r="97" spans="1:19">
      <c r="A97" s="14">
        <v>13</v>
      </c>
      <c r="B97" s="13" t="s">
        <v>55</v>
      </c>
      <c r="C97" s="14">
        <v>9</v>
      </c>
      <c r="D97" s="15" t="s">
        <v>12</v>
      </c>
      <c r="E97" s="15" t="s">
        <v>14</v>
      </c>
      <c r="F97" s="15">
        <v>615</v>
      </c>
      <c r="G97" s="13">
        <f t="shared" si="1"/>
        <v>1.099375</v>
      </c>
      <c r="H97" s="13">
        <v>175.9</v>
      </c>
      <c r="I97" s="14">
        <v>3</v>
      </c>
      <c r="J97" s="15">
        <v>40</v>
      </c>
      <c r="K97" s="15">
        <v>12</v>
      </c>
      <c r="L97" s="13">
        <v>0.27</v>
      </c>
      <c r="M97" s="13"/>
      <c r="N97" s="13"/>
      <c r="O97" s="13">
        <v>169.13</v>
      </c>
      <c r="P97" s="13">
        <v>0.8</v>
      </c>
      <c r="Q97" s="13">
        <v>0.7</v>
      </c>
      <c r="R97" s="13">
        <f t="shared" ref="R97:R102" si="17">G97*L97*O97*P97*Q97/O97</f>
        <v>0.1662255</v>
      </c>
      <c r="S97" s="13">
        <f t="shared" si="16"/>
        <v>0.24933824999999998</v>
      </c>
    </row>
    <row r="98" spans="1:19">
      <c r="A98" s="14">
        <v>14</v>
      </c>
      <c r="B98" s="13" t="s">
        <v>55</v>
      </c>
      <c r="C98" s="14">
        <v>11</v>
      </c>
      <c r="D98" s="15" t="s">
        <v>12</v>
      </c>
      <c r="E98" s="15" t="s">
        <v>14</v>
      </c>
      <c r="F98" s="15">
        <v>399</v>
      </c>
      <c r="G98" s="13">
        <f t="shared" ref="G98:G152" si="18">(H98*I98)/(J98*K98)</f>
        <v>1.099375</v>
      </c>
      <c r="H98" s="13">
        <v>175.9</v>
      </c>
      <c r="I98" s="14">
        <v>3</v>
      </c>
      <c r="J98" s="15">
        <v>40</v>
      </c>
      <c r="K98" s="15">
        <v>12</v>
      </c>
      <c r="L98" s="13">
        <v>0.27</v>
      </c>
      <c r="M98" s="13"/>
      <c r="N98" s="13"/>
      <c r="O98" s="13">
        <v>104.32</v>
      </c>
      <c r="P98" s="13">
        <v>1</v>
      </c>
      <c r="Q98" s="13">
        <v>0.7</v>
      </c>
      <c r="R98" s="13">
        <f t="shared" si="17"/>
        <v>0.20778187499999998</v>
      </c>
      <c r="S98" s="13">
        <f t="shared" si="16"/>
        <v>0.31167281249999995</v>
      </c>
    </row>
    <row r="99" spans="1:19">
      <c r="A99" s="14">
        <v>15</v>
      </c>
      <c r="B99" s="13" t="s">
        <v>35</v>
      </c>
      <c r="C99" s="14">
        <v>11</v>
      </c>
      <c r="D99" s="15" t="s">
        <v>12</v>
      </c>
      <c r="E99" s="15" t="s">
        <v>13</v>
      </c>
      <c r="F99" s="15">
        <v>1406</v>
      </c>
      <c r="G99" s="13">
        <f t="shared" si="18"/>
        <v>0.70870833333333327</v>
      </c>
      <c r="H99" s="13">
        <v>170.09</v>
      </c>
      <c r="I99" s="14">
        <v>3</v>
      </c>
      <c r="J99" s="15">
        <v>60</v>
      </c>
      <c r="K99" s="15">
        <v>12</v>
      </c>
      <c r="L99" s="13"/>
      <c r="M99" s="13">
        <v>0.26</v>
      </c>
      <c r="N99" s="13"/>
      <c r="O99" s="13">
        <v>228.61</v>
      </c>
      <c r="P99" s="13">
        <v>0.9</v>
      </c>
      <c r="Q99" s="13">
        <v>0.7</v>
      </c>
      <c r="R99" s="13">
        <f>G99*M99*O99*P99*Q99/O99</f>
        <v>0.11608642499999997</v>
      </c>
      <c r="S99" s="13">
        <f t="shared" si="16"/>
        <v>0.17412963749999993</v>
      </c>
    </row>
    <row r="100" spans="1:19" ht="27" customHeight="1">
      <c r="A100" s="14">
        <v>16</v>
      </c>
      <c r="B100" s="13" t="s">
        <v>56</v>
      </c>
      <c r="C100" s="14">
        <v>13</v>
      </c>
      <c r="D100" s="15" t="s">
        <v>12</v>
      </c>
      <c r="E100" s="15" t="s">
        <v>20</v>
      </c>
      <c r="F100" s="15">
        <v>1392</v>
      </c>
      <c r="G100" s="13">
        <f t="shared" si="18"/>
        <v>0.62</v>
      </c>
      <c r="H100" s="13">
        <v>148.80000000000001</v>
      </c>
      <c r="I100" s="14">
        <v>3</v>
      </c>
      <c r="J100" s="15">
        <v>60</v>
      </c>
      <c r="K100" s="15">
        <v>12</v>
      </c>
      <c r="L100" s="13">
        <v>0.27</v>
      </c>
      <c r="M100" s="13"/>
      <c r="N100" s="13"/>
      <c r="O100" s="13">
        <v>431.32</v>
      </c>
      <c r="P100" s="13">
        <v>0.5</v>
      </c>
      <c r="Q100" s="13">
        <v>0.7</v>
      </c>
      <c r="R100" s="13">
        <f t="shared" si="17"/>
        <v>5.859000000000001E-2</v>
      </c>
      <c r="S100" s="13">
        <f t="shared" si="16"/>
        <v>8.7885000000000019E-2</v>
      </c>
    </row>
    <row r="101" spans="1:19">
      <c r="A101" s="14">
        <v>17</v>
      </c>
      <c r="B101" s="13" t="s">
        <v>57</v>
      </c>
      <c r="C101" s="14">
        <v>6</v>
      </c>
      <c r="D101" s="15" t="s">
        <v>12</v>
      </c>
      <c r="E101" s="15" t="s">
        <v>13</v>
      </c>
      <c r="F101" s="15">
        <v>859</v>
      </c>
      <c r="G101" s="13">
        <f t="shared" si="18"/>
        <v>0.80125000000000013</v>
      </c>
      <c r="H101" s="13">
        <v>192.3</v>
      </c>
      <c r="I101" s="14">
        <v>3</v>
      </c>
      <c r="J101" s="15">
        <v>60</v>
      </c>
      <c r="K101" s="15">
        <v>12</v>
      </c>
      <c r="L101" s="13">
        <v>0.27</v>
      </c>
      <c r="M101" s="13"/>
      <c r="N101" s="13"/>
      <c r="O101" s="13">
        <v>39.25</v>
      </c>
      <c r="P101" s="13">
        <v>0.8</v>
      </c>
      <c r="Q101" s="13">
        <v>0.7</v>
      </c>
      <c r="R101" s="13">
        <f t="shared" si="17"/>
        <v>0.12114900000000003</v>
      </c>
      <c r="S101" s="13">
        <f t="shared" si="16"/>
        <v>0.18172350000000004</v>
      </c>
    </row>
    <row r="102" spans="1:19">
      <c r="A102" s="14">
        <v>18</v>
      </c>
      <c r="B102" s="13" t="s">
        <v>58</v>
      </c>
      <c r="C102" s="14">
        <v>13</v>
      </c>
      <c r="D102" s="15" t="s">
        <v>12</v>
      </c>
      <c r="E102" s="15" t="s">
        <v>13</v>
      </c>
      <c r="F102" s="15">
        <v>268</v>
      </c>
      <c r="G102" s="13">
        <f t="shared" si="18"/>
        <v>0.80125000000000013</v>
      </c>
      <c r="H102" s="13">
        <v>192.3</v>
      </c>
      <c r="I102" s="14">
        <v>3</v>
      </c>
      <c r="J102" s="15">
        <v>60</v>
      </c>
      <c r="K102" s="15">
        <v>12</v>
      </c>
      <c r="L102" s="13">
        <v>0.27</v>
      </c>
      <c r="M102" s="13"/>
      <c r="N102" s="13"/>
      <c r="O102" s="13">
        <v>91.87</v>
      </c>
      <c r="P102" s="13">
        <v>0.9</v>
      </c>
      <c r="Q102" s="13">
        <v>0.7</v>
      </c>
      <c r="R102" s="13">
        <f t="shared" si="17"/>
        <v>0.13629262500000003</v>
      </c>
      <c r="S102" s="13">
        <f t="shared" si="16"/>
        <v>0.20443893750000003</v>
      </c>
    </row>
    <row r="103" spans="1:19" ht="15" customHeight="1">
      <c r="A103" s="23" t="s">
        <v>21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1:19" ht="27.75" customHeight="1">
      <c r="A104" s="14">
        <v>1</v>
      </c>
      <c r="B104" s="13" t="s">
        <v>22</v>
      </c>
      <c r="C104" s="14">
        <v>47</v>
      </c>
      <c r="D104" s="15" t="s">
        <v>12</v>
      </c>
      <c r="E104" s="15" t="s">
        <v>11</v>
      </c>
      <c r="F104" s="15">
        <v>191</v>
      </c>
      <c r="G104" s="13">
        <f t="shared" si="18"/>
        <v>0.68400000000000005</v>
      </c>
      <c r="H104" s="13">
        <v>273.60000000000002</v>
      </c>
      <c r="I104" s="14">
        <v>3</v>
      </c>
      <c r="J104" s="15">
        <v>100</v>
      </c>
      <c r="K104" s="15">
        <v>12</v>
      </c>
      <c r="L104" s="13"/>
      <c r="M104" s="13">
        <v>0.26</v>
      </c>
      <c r="N104" s="13"/>
      <c r="O104" s="13">
        <v>43.14</v>
      </c>
      <c r="P104" s="13">
        <v>1</v>
      </c>
      <c r="Q104" s="13">
        <v>0.7</v>
      </c>
      <c r="R104" s="13">
        <f>G104*M104*O104*P104*Q104/O104</f>
        <v>0.12448800000000002</v>
      </c>
      <c r="S104" s="13">
        <f t="shared" si="16"/>
        <v>0.18673200000000001</v>
      </c>
    </row>
    <row r="105" spans="1:19" ht="15" customHeight="1">
      <c r="A105" s="23" t="s">
        <v>31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  <row r="106" spans="1:19" ht="25.5">
      <c r="A106" s="14">
        <v>1</v>
      </c>
      <c r="B106" s="13" t="s">
        <v>32</v>
      </c>
      <c r="C106" s="14">
        <v>20</v>
      </c>
      <c r="D106" s="15" t="s">
        <v>10</v>
      </c>
      <c r="E106" s="15" t="s">
        <v>11</v>
      </c>
      <c r="F106" s="15">
        <v>3000</v>
      </c>
      <c r="G106" s="13">
        <f>(H106*I106)/(J106*K106)</f>
        <v>0.417325</v>
      </c>
      <c r="H106" s="13">
        <v>166.93</v>
      </c>
      <c r="I106" s="14">
        <v>3</v>
      </c>
      <c r="J106" s="15">
        <v>100</v>
      </c>
      <c r="K106" s="15">
        <v>12</v>
      </c>
      <c r="L106" s="13"/>
      <c r="M106" s="13">
        <v>0.09</v>
      </c>
      <c r="N106" s="13"/>
      <c r="O106" s="13">
        <v>523.03</v>
      </c>
      <c r="P106" s="13">
        <v>1</v>
      </c>
      <c r="Q106" s="13">
        <v>1</v>
      </c>
      <c r="R106" s="13">
        <f>G106*M106*O106*P106*Q106/O106</f>
        <v>3.7559249999999995E-2</v>
      </c>
      <c r="S106" s="13">
        <f t="shared" si="16"/>
        <v>5.6338874999999997E-2</v>
      </c>
    </row>
    <row r="107" spans="1:19" ht="25.5">
      <c r="A107" s="14">
        <v>2</v>
      </c>
      <c r="B107" s="13" t="s">
        <v>97</v>
      </c>
      <c r="C107" s="14">
        <v>9</v>
      </c>
      <c r="D107" s="15" t="s">
        <v>12</v>
      </c>
      <c r="E107" s="15" t="s">
        <v>11</v>
      </c>
      <c r="F107" s="15">
        <v>559</v>
      </c>
      <c r="G107" s="13">
        <f>(H107*I107)/(J107*K107)</f>
        <v>0.55130000000000001</v>
      </c>
      <c r="H107" s="13">
        <v>220.52</v>
      </c>
      <c r="I107" s="14">
        <v>3</v>
      </c>
      <c r="J107" s="15">
        <v>100</v>
      </c>
      <c r="K107" s="15">
        <v>12</v>
      </c>
      <c r="L107" s="13"/>
      <c r="M107" s="13">
        <v>0.09</v>
      </c>
      <c r="N107" s="13"/>
      <c r="O107" s="13">
        <v>143.37</v>
      </c>
      <c r="P107" s="13">
        <v>0.6</v>
      </c>
      <c r="Q107" s="13">
        <v>0.7</v>
      </c>
      <c r="R107" s="13">
        <f>G107*M107*O107*P107*Q107/O107</f>
        <v>2.0839139999999999E-2</v>
      </c>
      <c r="S107" s="13">
        <f t="shared" si="16"/>
        <v>3.1258709999999995E-2</v>
      </c>
    </row>
    <row r="108" spans="1:19" ht="9" customHeight="1">
      <c r="A108" s="16"/>
      <c r="B108" s="17"/>
      <c r="C108" s="16"/>
      <c r="D108" s="18"/>
      <c r="E108" s="18"/>
      <c r="F108" s="18"/>
      <c r="G108" s="17"/>
      <c r="H108" s="17"/>
      <c r="I108" s="16"/>
      <c r="J108" s="18"/>
      <c r="K108" s="18"/>
      <c r="L108" s="17"/>
      <c r="M108" s="17"/>
      <c r="N108" s="17"/>
      <c r="O108" s="17"/>
      <c r="P108" s="17"/>
      <c r="Q108" s="17"/>
      <c r="R108" s="17"/>
      <c r="S108" s="17"/>
    </row>
    <row r="109" spans="1:19">
      <c r="A109" s="27">
        <v>4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</row>
    <row r="110" spans="1:19" ht="8.25" customHeight="1">
      <c r="A110" s="3"/>
    </row>
    <row r="111" spans="1:19" s="6" customFormat="1" ht="14.25" customHeight="1">
      <c r="A111" s="12">
        <v>1</v>
      </c>
      <c r="B111" s="12">
        <v>2</v>
      </c>
      <c r="C111" s="12">
        <v>3</v>
      </c>
      <c r="D111" s="12">
        <v>4</v>
      </c>
      <c r="E111" s="12">
        <v>5</v>
      </c>
      <c r="F111" s="12">
        <v>6</v>
      </c>
      <c r="G111" s="12">
        <v>7</v>
      </c>
      <c r="H111" s="12">
        <v>8</v>
      </c>
      <c r="I111" s="12">
        <v>9</v>
      </c>
      <c r="J111" s="12">
        <v>10</v>
      </c>
      <c r="K111" s="12">
        <v>11</v>
      </c>
      <c r="L111" s="12">
        <v>12</v>
      </c>
      <c r="M111" s="12">
        <v>13</v>
      </c>
      <c r="N111" s="12">
        <v>14</v>
      </c>
      <c r="O111" s="12">
        <v>15</v>
      </c>
      <c r="P111" s="12">
        <v>16</v>
      </c>
      <c r="Q111" s="12">
        <v>17</v>
      </c>
      <c r="R111" s="12">
        <v>18</v>
      </c>
      <c r="S111" s="12">
        <v>19</v>
      </c>
    </row>
    <row r="112" spans="1:19" ht="25.5">
      <c r="A112" s="14">
        <v>3</v>
      </c>
      <c r="B112" s="13" t="s">
        <v>94</v>
      </c>
      <c r="C112" s="14">
        <v>17</v>
      </c>
      <c r="D112" s="15" t="s">
        <v>12</v>
      </c>
      <c r="E112" s="15" t="s">
        <v>11</v>
      </c>
      <c r="F112" s="15">
        <v>610</v>
      </c>
      <c r="G112" s="13">
        <f>(H112*I112)/(J112*K112)</f>
        <v>0.55130000000000001</v>
      </c>
      <c r="H112" s="13">
        <v>220.52</v>
      </c>
      <c r="I112" s="14">
        <v>3</v>
      </c>
      <c r="J112" s="15">
        <v>100</v>
      </c>
      <c r="K112" s="15">
        <v>12</v>
      </c>
      <c r="L112" s="13"/>
      <c r="M112" s="13">
        <v>0.09</v>
      </c>
      <c r="N112" s="13"/>
      <c r="O112" s="13">
        <v>106.01</v>
      </c>
      <c r="P112" s="13">
        <v>0.6</v>
      </c>
      <c r="Q112" s="13">
        <v>0.7</v>
      </c>
      <c r="R112" s="13">
        <f>G112*M112*O112*P112*Q112/O112</f>
        <v>2.0839140000000003E-2</v>
      </c>
      <c r="S112" s="13">
        <f>R112*1.5</f>
        <v>3.1258710000000002E-2</v>
      </c>
    </row>
    <row r="113" spans="1:19" ht="25.5">
      <c r="A113" s="14">
        <v>4</v>
      </c>
      <c r="B113" s="13" t="s">
        <v>33</v>
      </c>
      <c r="C113" s="14">
        <v>28</v>
      </c>
      <c r="D113" s="15" t="s">
        <v>10</v>
      </c>
      <c r="E113" s="15" t="s">
        <v>11</v>
      </c>
      <c r="F113" s="15">
        <v>1957</v>
      </c>
      <c r="G113" s="13">
        <f t="shared" si="18"/>
        <v>0.43855</v>
      </c>
      <c r="H113" s="13">
        <v>175.42</v>
      </c>
      <c r="I113" s="14">
        <v>3</v>
      </c>
      <c r="J113" s="15">
        <v>100</v>
      </c>
      <c r="K113" s="15">
        <v>12</v>
      </c>
      <c r="L113" s="13"/>
      <c r="M113" s="13">
        <v>0.09</v>
      </c>
      <c r="N113" s="13"/>
      <c r="O113" s="13">
        <v>390.52</v>
      </c>
      <c r="P113" s="13">
        <v>0.8</v>
      </c>
      <c r="Q113" s="13">
        <v>0.85</v>
      </c>
      <c r="R113" s="13">
        <f>G113*M113*O113*P113*Q113/O113</f>
        <v>2.683926E-2</v>
      </c>
      <c r="S113" s="13">
        <f t="shared" ref="S113:S132" si="19">R113*1.5</f>
        <v>4.0258889999999999E-2</v>
      </c>
    </row>
    <row r="114" spans="1:19">
      <c r="A114" s="14">
        <v>5</v>
      </c>
      <c r="B114" s="13" t="s">
        <v>59</v>
      </c>
      <c r="C114" s="14">
        <v>2</v>
      </c>
      <c r="D114" s="15" t="s">
        <v>12</v>
      </c>
      <c r="E114" s="15" t="s">
        <v>11</v>
      </c>
      <c r="F114" s="15">
        <v>1893</v>
      </c>
      <c r="G114" s="13">
        <f t="shared" si="18"/>
        <v>0.45827500000000004</v>
      </c>
      <c r="H114" s="13">
        <v>183.31</v>
      </c>
      <c r="I114" s="14">
        <v>3</v>
      </c>
      <c r="J114" s="15">
        <v>100</v>
      </c>
      <c r="K114" s="15">
        <v>12</v>
      </c>
      <c r="L114" s="13">
        <v>0.09</v>
      </c>
      <c r="M114" s="13"/>
      <c r="N114" s="13"/>
      <c r="O114" s="13">
        <v>357.26</v>
      </c>
      <c r="P114" s="13">
        <v>0.9</v>
      </c>
      <c r="Q114" s="13">
        <v>0.7</v>
      </c>
      <c r="R114" s="13">
        <f>G114*L114*O114*P114*Q114/O114</f>
        <v>2.5984192500000003E-2</v>
      </c>
      <c r="S114" s="13">
        <f t="shared" si="19"/>
        <v>3.8976288750000004E-2</v>
      </c>
    </row>
    <row r="115" spans="1:19">
      <c r="A115" s="14">
        <v>6</v>
      </c>
      <c r="B115" s="13" t="s">
        <v>59</v>
      </c>
      <c r="C115" s="14">
        <v>4</v>
      </c>
      <c r="D115" s="15" t="s">
        <v>12</v>
      </c>
      <c r="E115" s="15" t="s">
        <v>11</v>
      </c>
      <c r="F115" s="15">
        <v>1095</v>
      </c>
      <c r="G115" s="13">
        <f t="shared" si="18"/>
        <v>0.50072499999999998</v>
      </c>
      <c r="H115" s="13">
        <v>200.29</v>
      </c>
      <c r="I115" s="14">
        <v>3</v>
      </c>
      <c r="J115" s="15">
        <v>100</v>
      </c>
      <c r="K115" s="15">
        <v>12</v>
      </c>
      <c r="L115" s="13">
        <v>0.09</v>
      </c>
      <c r="M115" s="13"/>
      <c r="N115" s="13"/>
      <c r="O115" s="13">
        <v>195.52</v>
      </c>
      <c r="P115" s="13">
        <v>0.8</v>
      </c>
      <c r="Q115" s="13">
        <v>0.7</v>
      </c>
      <c r="R115" s="13">
        <f t="shared" ref="R115:R116" si="20">G115*L115*O115*P115*Q115/O115</f>
        <v>2.5236539999999995E-2</v>
      </c>
      <c r="S115" s="13">
        <f t="shared" si="19"/>
        <v>3.7854809999999989E-2</v>
      </c>
    </row>
    <row r="116" spans="1:19">
      <c r="A116" s="14">
        <v>7</v>
      </c>
      <c r="B116" s="13" t="s">
        <v>59</v>
      </c>
      <c r="C116" s="14">
        <v>8</v>
      </c>
      <c r="D116" s="15" t="s">
        <v>12</v>
      </c>
      <c r="E116" s="15" t="s">
        <v>11</v>
      </c>
      <c r="F116" s="15">
        <v>1770</v>
      </c>
      <c r="G116" s="13">
        <f t="shared" si="18"/>
        <v>0.50072499999999998</v>
      </c>
      <c r="H116" s="13">
        <v>200.29</v>
      </c>
      <c r="I116" s="14">
        <v>3</v>
      </c>
      <c r="J116" s="15">
        <v>100</v>
      </c>
      <c r="K116" s="15">
        <v>12</v>
      </c>
      <c r="L116" s="13">
        <v>0.09</v>
      </c>
      <c r="M116" s="13"/>
      <c r="N116" s="13"/>
      <c r="O116" s="13">
        <v>562.36</v>
      </c>
      <c r="P116" s="13">
        <v>0.8</v>
      </c>
      <c r="Q116" s="13">
        <v>0.7</v>
      </c>
      <c r="R116" s="13">
        <f t="shared" si="20"/>
        <v>2.5236539999999998E-2</v>
      </c>
      <c r="S116" s="13">
        <f t="shared" si="19"/>
        <v>3.7854809999999996E-2</v>
      </c>
    </row>
    <row r="117" spans="1:19" ht="15" customHeight="1">
      <c r="A117" s="23" t="s">
        <v>60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</row>
    <row r="118" spans="1:19" ht="25.5">
      <c r="A118" s="14">
        <v>1</v>
      </c>
      <c r="B118" s="13" t="s">
        <v>89</v>
      </c>
      <c r="C118" s="14">
        <v>8</v>
      </c>
      <c r="D118" s="15" t="s">
        <v>12</v>
      </c>
      <c r="E118" s="15" t="s">
        <v>11</v>
      </c>
      <c r="F118" s="15">
        <v>439</v>
      </c>
      <c r="G118" s="13">
        <f t="shared" si="18"/>
        <v>0.61907500000000004</v>
      </c>
      <c r="H118" s="13">
        <v>247.63</v>
      </c>
      <c r="I118" s="14">
        <v>3</v>
      </c>
      <c r="J118" s="15">
        <v>100</v>
      </c>
      <c r="K118" s="15">
        <v>12</v>
      </c>
      <c r="L118" s="13"/>
      <c r="M118" s="13"/>
      <c r="N118" s="13">
        <v>0.15</v>
      </c>
      <c r="O118" s="13">
        <v>74.47</v>
      </c>
      <c r="P118" s="13">
        <v>1</v>
      </c>
      <c r="Q118" s="13">
        <v>0.85</v>
      </c>
      <c r="R118" s="13">
        <f>G118*N118*O118*P118*Q118/O118</f>
        <v>7.8932062500000011E-2</v>
      </c>
      <c r="S118" s="13">
        <f t="shared" si="19"/>
        <v>0.11839809375000002</v>
      </c>
    </row>
    <row r="119" spans="1:19" ht="25.5">
      <c r="A119" s="14">
        <v>2</v>
      </c>
      <c r="B119" s="13" t="s">
        <v>87</v>
      </c>
      <c r="C119" s="14">
        <v>10</v>
      </c>
      <c r="D119" s="15" t="s">
        <v>12</v>
      </c>
      <c r="E119" s="15" t="s">
        <v>11</v>
      </c>
      <c r="F119" s="15">
        <v>616</v>
      </c>
      <c r="G119" s="13">
        <f t="shared" si="18"/>
        <v>0.55010000000000003</v>
      </c>
      <c r="H119" s="13">
        <v>220.04</v>
      </c>
      <c r="I119" s="14">
        <v>3</v>
      </c>
      <c r="J119" s="15">
        <v>100</v>
      </c>
      <c r="K119" s="15">
        <v>12</v>
      </c>
      <c r="L119" s="13"/>
      <c r="M119" s="13"/>
      <c r="N119" s="13">
        <v>0.15</v>
      </c>
      <c r="O119" s="13">
        <v>105.55</v>
      </c>
      <c r="P119" s="13">
        <v>1</v>
      </c>
      <c r="Q119" s="13">
        <v>0.85</v>
      </c>
      <c r="R119" s="13">
        <f>G119*N119*O119*P119*Q119/O119</f>
        <v>7.0137749999999999E-2</v>
      </c>
      <c r="S119" s="13">
        <f t="shared" si="19"/>
        <v>0.105206625</v>
      </c>
    </row>
    <row r="120" spans="1:19" ht="25.5">
      <c r="A120" s="14">
        <v>3</v>
      </c>
      <c r="B120" s="13" t="s">
        <v>61</v>
      </c>
      <c r="C120" s="14">
        <v>2</v>
      </c>
      <c r="D120" s="15" t="s">
        <v>12</v>
      </c>
      <c r="E120" s="15" t="s">
        <v>14</v>
      </c>
      <c r="F120" s="15">
        <v>718</v>
      </c>
      <c r="G120" s="13">
        <f t="shared" si="18"/>
        <v>1.0836250000000001</v>
      </c>
      <c r="H120" s="13">
        <v>173.38</v>
      </c>
      <c r="I120" s="14">
        <v>3</v>
      </c>
      <c r="J120" s="15">
        <v>40</v>
      </c>
      <c r="K120" s="15">
        <v>12</v>
      </c>
      <c r="L120" s="13"/>
      <c r="M120" s="13"/>
      <c r="N120" s="13">
        <v>0.15</v>
      </c>
      <c r="O120" s="13">
        <v>121.91</v>
      </c>
      <c r="P120" s="13">
        <v>0.9</v>
      </c>
      <c r="Q120" s="13">
        <v>0.85</v>
      </c>
      <c r="R120" s="13">
        <f>G120*N120*O120*P120*Q120/O120</f>
        <v>0.12434596875000002</v>
      </c>
      <c r="S120" s="13">
        <f t="shared" si="19"/>
        <v>0.18651895312500003</v>
      </c>
    </row>
    <row r="121" spans="1:19" ht="25.5">
      <c r="A121" s="14">
        <v>4</v>
      </c>
      <c r="B121" s="13" t="s">
        <v>100</v>
      </c>
      <c r="C121" s="14">
        <v>10</v>
      </c>
      <c r="D121" s="15" t="s">
        <v>12</v>
      </c>
      <c r="E121" s="15" t="s">
        <v>13</v>
      </c>
      <c r="F121" s="15">
        <v>1131</v>
      </c>
      <c r="G121" s="13">
        <f t="shared" si="18"/>
        <v>0.70870833333333327</v>
      </c>
      <c r="H121" s="13">
        <v>170.09</v>
      </c>
      <c r="I121" s="14">
        <v>3</v>
      </c>
      <c r="J121" s="15">
        <v>60</v>
      </c>
      <c r="K121" s="15">
        <v>12</v>
      </c>
      <c r="L121" s="13"/>
      <c r="M121" s="13"/>
      <c r="N121" s="13">
        <v>0.15</v>
      </c>
      <c r="O121" s="13">
        <v>169.18</v>
      </c>
      <c r="P121" s="13">
        <v>0.9</v>
      </c>
      <c r="Q121" s="13">
        <v>0.85</v>
      </c>
      <c r="R121" s="13">
        <f>G121*N121*O121*P121*Q121/O121</f>
        <v>8.1324281250000005E-2</v>
      </c>
      <c r="S121" s="13">
        <f t="shared" si="19"/>
        <v>0.121986421875</v>
      </c>
    </row>
    <row r="122" spans="1:19" ht="25.5">
      <c r="A122" s="14">
        <v>5</v>
      </c>
      <c r="B122" s="13" t="s">
        <v>100</v>
      </c>
      <c r="C122" s="14">
        <v>12</v>
      </c>
      <c r="D122" s="15" t="s">
        <v>12</v>
      </c>
      <c r="E122" s="15" t="s">
        <v>11</v>
      </c>
      <c r="F122" s="15">
        <v>2256</v>
      </c>
      <c r="G122" s="13">
        <f t="shared" si="18"/>
        <v>0.50072499999999998</v>
      </c>
      <c r="H122" s="13">
        <v>200.29</v>
      </c>
      <c r="I122" s="14">
        <v>3</v>
      </c>
      <c r="J122" s="15">
        <v>100</v>
      </c>
      <c r="K122" s="15">
        <v>12</v>
      </c>
      <c r="L122" s="13"/>
      <c r="M122" s="13">
        <v>0.26</v>
      </c>
      <c r="N122" s="13"/>
      <c r="O122" s="13">
        <v>323</v>
      </c>
      <c r="P122" s="13">
        <v>0.9</v>
      </c>
      <c r="Q122" s="13">
        <v>0.85</v>
      </c>
      <c r="R122" s="13">
        <f>G122*M122*O122*P122*Q122/O122</f>
        <v>9.9594202499999979E-2</v>
      </c>
      <c r="S122" s="13">
        <f t="shared" si="19"/>
        <v>0.14939130374999998</v>
      </c>
    </row>
    <row r="123" spans="1:19" ht="25.5">
      <c r="A123" s="14">
        <v>6</v>
      </c>
      <c r="B123" s="13" t="s">
        <v>100</v>
      </c>
      <c r="C123" s="14">
        <v>14</v>
      </c>
      <c r="D123" s="15" t="s">
        <v>12</v>
      </c>
      <c r="E123" s="15" t="s">
        <v>14</v>
      </c>
      <c r="F123" s="15">
        <v>297</v>
      </c>
      <c r="G123" s="13">
        <f t="shared" si="18"/>
        <v>1.099375</v>
      </c>
      <c r="H123" s="13">
        <v>175.9</v>
      </c>
      <c r="I123" s="14">
        <v>3</v>
      </c>
      <c r="J123" s="15">
        <v>40</v>
      </c>
      <c r="K123" s="15">
        <v>12</v>
      </c>
      <c r="L123" s="13"/>
      <c r="M123" s="13"/>
      <c r="N123" s="13">
        <v>0.15</v>
      </c>
      <c r="O123" s="13">
        <v>93.12</v>
      </c>
      <c r="P123" s="13">
        <v>0.8</v>
      </c>
      <c r="Q123" s="13">
        <v>0.85</v>
      </c>
      <c r="R123" s="13">
        <f>G123*N123*O123*P123*Q123/O123</f>
        <v>0.11213625000000001</v>
      </c>
      <c r="S123" s="13">
        <f t="shared" si="19"/>
        <v>0.16820437500000002</v>
      </c>
    </row>
    <row r="124" spans="1:19" ht="25.5">
      <c r="A124" s="14">
        <v>7</v>
      </c>
      <c r="B124" s="13" t="s">
        <v>100</v>
      </c>
      <c r="C124" s="14">
        <v>16</v>
      </c>
      <c r="D124" s="15" t="s">
        <v>12</v>
      </c>
      <c r="E124" s="15" t="s">
        <v>13</v>
      </c>
      <c r="F124" s="15">
        <v>409</v>
      </c>
      <c r="G124" s="13">
        <f t="shared" si="18"/>
        <v>0.80125000000000013</v>
      </c>
      <c r="H124" s="13">
        <v>192.3</v>
      </c>
      <c r="I124" s="14">
        <v>3</v>
      </c>
      <c r="J124" s="15">
        <v>60</v>
      </c>
      <c r="K124" s="15">
        <v>12</v>
      </c>
      <c r="L124" s="13"/>
      <c r="M124" s="13"/>
      <c r="N124" s="13">
        <v>0.15</v>
      </c>
      <c r="O124" s="13">
        <v>132.36000000000001</v>
      </c>
      <c r="P124" s="13">
        <v>0.8</v>
      </c>
      <c r="Q124" s="13">
        <v>0.85</v>
      </c>
      <c r="R124" s="13">
        <f>G124*N124*O124*P124*Q124/O124</f>
        <v>8.1727500000000022E-2</v>
      </c>
      <c r="S124" s="13">
        <f t="shared" si="19"/>
        <v>0.12259125000000004</v>
      </c>
    </row>
    <row r="125" spans="1:19" ht="25.5">
      <c r="A125" s="14">
        <v>8</v>
      </c>
      <c r="B125" s="13" t="s">
        <v>100</v>
      </c>
      <c r="C125" s="14">
        <v>20</v>
      </c>
      <c r="D125" s="15" t="s">
        <v>12</v>
      </c>
      <c r="E125" s="15" t="s">
        <v>11</v>
      </c>
      <c r="F125" s="15">
        <v>721</v>
      </c>
      <c r="G125" s="13">
        <f t="shared" si="18"/>
        <v>0.55130000000000001</v>
      </c>
      <c r="H125" s="13">
        <v>220.52</v>
      </c>
      <c r="I125" s="14">
        <v>3</v>
      </c>
      <c r="J125" s="15">
        <v>100</v>
      </c>
      <c r="K125" s="15">
        <v>12</v>
      </c>
      <c r="L125" s="13"/>
      <c r="M125" s="13"/>
      <c r="N125" s="13">
        <v>0.15</v>
      </c>
      <c r="O125" s="13">
        <v>62.32</v>
      </c>
      <c r="P125" s="13">
        <v>0.9</v>
      </c>
      <c r="Q125" s="13">
        <v>0.7</v>
      </c>
      <c r="R125" s="13">
        <f>G125*N125*O125*P125*Q125/O125</f>
        <v>5.2097850000000001E-2</v>
      </c>
      <c r="S125" s="13">
        <f t="shared" si="19"/>
        <v>7.8146775000000002E-2</v>
      </c>
    </row>
    <row r="126" spans="1:19" ht="25.5">
      <c r="A126" s="14">
        <v>9</v>
      </c>
      <c r="B126" s="13" t="s">
        <v>98</v>
      </c>
      <c r="C126" s="14">
        <v>4</v>
      </c>
      <c r="D126" s="15" t="s">
        <v>10</v>
      </c>
      <c r="E126" s="15" t="s">
        <v>11</v>
      </c>
      <c r="F126" s="15">
        <v>1539</v>
      </c>
      <c r="G126" s="13">
        <f t="shared" si="18"/>
        <v>0.43855</v>
      </c>
      <c r="H126" s="13">
        <v>175.42</v>
      </c>
      <c r="I126" s="14">
        <v>3</v>
      </c>
      <c r="J126" s="15">
        <v>100</v>
      </c>
      <c r="K126" s="15">
        <v>12</v>
      </c>
      <c r="L126" s="13"/>
      <c r="M126" s="13">
        <v>0.26</v>
      </c>
      <c r="N126" s="13"/>
      <c r="O126" s="13">
        <v>240.47</v>
      </c>
      <c r="P126" s="13">
        <v>1</v>
      </c>
      <c r="Q126" s="13">
        <v>1</v>
      </c>
      <c r="R126" s="13">
        <f>G126*M126*O126*P126*Q126/O126</f>
        <v>0.114023</v>
      </c>
      <c r="S126" s="13">
        <f t="shared" si="19"/>
        <v>0.17103450000000001</v>
      </c>
    </row>
    <row r="127" spans="1:19" ht="14.25" customHeight="1">
      <c r="A127" s="23" t="s">
        <v>62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</row>
    <row r="128" spans="1:19" ht="25.5">
      <c r="A128" s="14">
        <v>1</v>
      </c>
      <c r="B128" s="13" t="s">
        <v>63</v>
      </c>
      <c r="C128" s="14">
        <v>18</v>
      </c>
      <c r="D128" s="15" t="s">
        <v>10</v>
      </c>
      <c r="E128" s="15" t="s">
        <v>11</v>
      </c>
      <c r="F128" s="15">
        <v>3490</v>
      </c>
      <c r="G128" s="13">
        <f t="shared" si="18"/>
        <v>0.44155</v>
      </c>
      <c r="H128" s="13">
        <v>176.62</v>
      </c>
      <c r="I128" s="14">
        <v>3</v>
      </c>
      <c r="J128" s="15">
        <v>100</v>
      </c>
      <c r="K128" s="15">
        <v>12</v>
      </c>
      <c r="L128" s="13"/>
      <c r="M128" s="13">
        <v>0.26</v>
      </c>
      <c r="N128" s="13"/>
      <c r="O128" s="13">
        <v>742.75</v>
      </c>
      <c r="P128" s="13">
        <v>1</v>
      </c>
      <c r="Q128" s="13">
        <v>1</v>
      </c>
      <c r="R128" s="13">
        <f>G128*M128*O128*P128*Q128/O128</f>
        <v>0.114803</v>
      </c>
      <c r="S128" s="13">
        <f t="shared" si="19"/>
        <v>0.17220450000000001</v>
      </c>
    </row>
    <row r="129" spans="1:19" ht="25.5">
      <c r="A129" s="14">
        <v>2</v>
      </c>
      <c r="B129" s="13" t="s">
        <v>90</v>
      </c>
      <c r="C129" s="14">
        <v>4</v>
      </c>
      <c r="D129" s="15" t="s">
        <v>12</v>
      </c>
      <c r="E129" s="15" t="s">
        <v>11</v>
      </c>
      <c r="F129" s="15">
        <v>986</v>
      </c>
      <c r="G129" s="13">
        <f t="shared" si="18"/>
        <v>0.55130000000000001</v>
      </c>
      <c r="H129" s="13">
        <v>220.52</v>
      </c>
      <c r="I129" s="14">
        <v>3</v>
      </c>
      <c r="J129" s="15">
        <v>100</v>
      </c>
      <c r="K129" s="15">
        <v>12</v>
      </c>
      <c r="L129" s="13"/>
      <c r="M129" s="13">
        <v>0.26</v>
      </c>
      <c r="N129" s="13"/>
      <c r="O129" s="13">
        <v>254.52</v>
      </c>
      <c r="P129" s="13">
        <v>0.8</v>
      </c>
      <c r="Q129" s="13">
        <v>1</v>
      </c>
      <c r="R129" s="13">
        <f>G129*M129*O129*P129*Q129/O129</f>
        <v>0.11467040000000003</v>
      </c>
      <c r="S129" s="13">
        <f t="shared" si="19"/>
        <v>0.17200560000000004</v>
      </c>
    </row>
    <row r="130" spans="1:19" ht="25.5">
      <c r="A130" s="14">
        <v>3</v>
      </c>
      <c r="B130" s="13" t="s">
        <v>65</v>
      </c>
      <c r="C130" s="14">
        <v>40</v>
      </c>
      <c r="D130" s="15" t="s">
        <v>10</v>
      </c>
      <c r="E130" s="15" t="s">
        <v>11</v>
      </c>
      <c r="F130" s="15">
        <v>1450</v>
      </c>
      <c r="G130" s="13">
        <f>(H130*I130)/(J130*K130)</f>
        <v>0.43855</v>
      </c>
      <c r="H130" s="13">
        <v>175.42</v>
      </c>
      <c r="I130" s="14">
        <v>3</v>
      </c>
      <c r="J130" s="15">
        <v>100</v>
      </c>
      <c r="K130" s="15">
        <v>12</v>
      </c>
      <c r="L130" s="13"/>
      <c r="M130" s="13">
        <v>7.0000000000000007E-2</v>
      </c>
      <c r="N130" s="13"/>
      <c r="O130" s="13">
        <v>313.97000000000003</v>
      </c>
      <c r="P130" s="13">
        <v>0.9</v>
      </c>
      <c r="Q130" s="13">
        <v>0.7</v>
      </c>
      <c r="R130" s="13">
        <f>G130*M130*O130*P130*Q130/O130</f>
        <v>1.9340055000000002E-2</v>
      </c>
      <c r="S130" s="13">
        <f t="shared" si="19"/>
        <v>2.9010082500000003E-2</v>
      </c>
    </row>
    <row r="131" spans="1:19" ht="25.5">
      <c r="A131" s="14">
        <v>4</v>
      </c>
      <c r="B131" s="13" t="s">
        <v>91</v>
      </c>
      <c r="C131" s="14">
        <v>2</v>
      </c>
      <c r="D131" s="15" t="s">
        <v>12</v>
      </c>
      <c r="E131" s="15" t="s">
        <v>11</v>
      </c>
      <c r="F131" s="15">
        <v>303</v>
      </c>
      <c r="G131" s="13">
        <f>(H131*I131)/(J131*K131)</f>
        <v>0.55130000000000001</v>
      </c>
      <c r="H131" s="13">
        <v>220.52</v>
      </c>
      <c r="I131" s="14">
        <v>3</v>
      </c>
      <c r="J131" s="15">
        <v>100</v>
      </c>
      <c r="K131" s="15">
        <v>12</v>
      </c>
      <c r="L131" s="13"/>
      <c r="M131" s="13"/>
      <c r="N131" s="13">
        <v>0.15</v>
      </c>
      <c r="O131" s="13">
        <v>165.64</v>
      </c>
      <c r="P131" s="13">
        <v>0.9</v>
      </c>
      <c r="Q131" s="13">
        <v>1</v>
      </c>
      <c r="R131" s="13">
        <f>G131*N131*O131*P131*Q131/O131</f>
        <v>7.4425500000000006E-2</v>
      </c>
      <c r="S131" s="13">
        <f t="shared" si="19"/>
        <v>0.11163825000000001</v>
      </c>
    </row>
    <row r="132" spans="1:19" ht="25.5">
      <c r="A132" s="14">
        <v>5</v>
      </c>
      <c r="B132" s="13" t="s">
        <v>92</v>
      </c>
      <c r="C132" s="14">
        <v>12</v>
      </c>
      <c r="D132" s="15" t="s">
        <v>12</v>
      </c>
      <c r="E132" s="15" t="s">
        <v>13</v>
      </c>
      <c r="F132" s="15">
        <v>431</v>
      </c>
      <c r="G132" s="13">
        <f>(H132*I132)/(J132*K132)</f>
        <v>0.80125000000000013</v>
      </c>
      <c r="H132" s="13">
        <v>192.3</v>
      </c>
      <c r="I132" s="14">
        <v>3</v>
      </c>
      <c r="J132" s="15">
        <v>60</v>
      </c>
      <c r="K132" s="15">
        <v>12</v>
      </c>
      <c r="L132" s="13"/>
      <c r="M132" s="13"/>
      <c r="N132" s="13">
        <v>0.15</v>
      </c>
      <c r="O132" s="13">
        <v>188.08</v>
      </c>
      <c r="P132" s="13">
        <v>0.7</v>
      </c>
      <c r="Q132" s="13">
        <v>0.85</v>
      </c>
      <c r="R132" s="13">
        <f>G132*N132*O132*P132*Q132/O132</f>
        <v>7.15115625E-2</v>
      </c>
      <c r="S132" s="13">
        <f t="shared" si="19"/>
        <v>0.10726734374999999</v>
      </c>
    </row>
    <row r="133" spans="1:19" ht="3.75" customHeight="1">
      <c r="A133" s="19"/>
      <c r="B133" s="20"/>
      <c r="C133" s="19"/>
      <c r="D133" s="21"/>
      <c r="E133" s="21"/>
      <c r="F133" s="21"/>
      <c r="G133" s="20"/>
      <c r="H133" s="20"/>
      <c r="I133" s="19"/>
      <c r="J133" s="21"/>
      <c r="K133" s="21"/>
      <c r="L133" s="20"/>
      <c r="M133" s="20"/>
      <c r="N133" s="20"/>
      <c r="O133" s="20"/>
      <c r="P133" s="20"/>
      <c r="Q133" s="20"/>
      <c r="R133" s="20"/>
      <c r="S133" s="20"/>
    </row>
    <row r="134" spans="1:19">
      <c r="A134" s="24">
        <v>5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6.75" customHeight="1">
      <c r="A135" s="3"/>
    </row>
    <row r="136" spans="1:19" s="6" customFormat="1" ht="14.25" customHeight="1">
      <c r="A136" s="12">
        <v>1</v>
      </c>
      <c r="B136" s="12">
        <v>2</v>
      </c>
      <c r="C136" s="12">
        <v>3</v>
      </c>
      <c r="D136" s="12">
        <v>4</v>
      </c>
      <c r="E136" s="12">
        <v>5</v>
      </c>
      <c r="F136" s="12">
        <v>6</v>
      </c>
      <c r="G136" s="12">
        <v>7</v>
      </c>
      <c r="H136" s="12">
        <v>8</v>
      </c>
      <c r="I136" s="12">
        <v>9</v>
      </c>
      <c r="J136" s="12">
        <v>10</v>
      </c>
      <c r="K136" s="12">
        <v>11</v>
      </c>
      <c r="L136" s="12">
        <v>12</v>
      </c>
      <c r="M136" s="12">
        <v>13</v>
      </c>
      <c r="N136" s="12">
        <v>14</v>
      </c>
      <c r="O136" s="12">
        <v>15</v>
      </c>
      <c r="P136" s="12">
        <v>16</v>
      </c>
      <c r="Q136" s="12">
        <v>17</v>
      </c>
      <c r="R136" s="12">
        <v>18</v>
      </c>
      <c r="S136" s="12">
        <v>19</v>
      </c>
    </row>
    <row r="137" spans="1:19" ht="25.5">
      <c r="A137" s="14">
        <v>6</v>
      </c>
      <c r="B137" s="13" t="s">
        <v>64</v>
      </c>
      <c r="C137" s="14">
        <v>40</v>
      </c>
      <c r="D137" s="15" t="s">
        <v>10</v>
      </c>
      <c r="E137" s="15" t="s">
        <v>11</v>
      </c>
      <c r="F137" s="15">
        <v>3543</v>
      </c>
      <c r="G137" s="13">
        <f>(H137*I137)/(J137*K137)</f>
        <v>0.417325</v>
      </c>
      <c r="H137" s="13">
        <v>166.93</v>
      </c>
      <c r="I137" s="14">
        <v>3</v>
      </c>
      <c r="J137" s="15">
        <v>100</v>
      </c>
      <c r="K137" s="15">
        <v>12</v>
      </c>
      <c r="L137" s="13"/>
      <c r="M137" s="13">
        <v>7.0000000000000007E-2</v>
      </c>
      <c r="N137" s="13"/>
      <c r="O137" s="13">
        <v>629.96</v>
      </c>
      <c r="P137" s="13">
        <v>1</v>
      </c>
      <c r="Q137" s="13">
        <v>0.85</v>
      </c>
      <c r="R137" s="13">
        <f>G137*M137*O137*P137*Q137/O137</f>
        <v>2.4830837500000001E-2</v>
      </c>
      <c r="S137" s="13">
        <f t="shared" ref="S137" si="21">R137*1.5</f>
        <v>3.7246256249999998E-2</v>
      </c>
    </row>
    <row r="138" spans="1:19" ht="15" customHeight="1">
      <c r="A138" s="23" t="s">
        <v>66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</row>
    <row r="139" spans="1:19" ht="25.5">
      <c r="A139" s="14">
        <v>1</v>
      </c>
      <c r="B139" s="13" t="s">
        <v>67</v>
      </c>
      <c r="C139" s="14">
        <v>34</v>
      </c>
      <c r="D139" s="15" t="s">
        <v>12</v>
      </c>
      <c r="E139" s="15" t="s">
        <v>11</v>
      </c>
      <c r="F139" s="15">
        <v>1213</v>
      </c>
      <c r="G139" s="13">
        <f t="shared" si="18"/>
        <v>0.45827500000000004</v>
      </c>
      <c r="H139" s="13">
        <v>183.31</v>
      </c>
      <c r="I139" s="14">
        <v>3</v>
      </c>
      <c r="J139" s="15">
        <v>100</v>
      </c>
      <c r="K139" s="15">
        <v>12</v>
      </c>
      <c r="L139" s="13"/>
      <c r="M139" s="13">
        <v>7.0000000000000007E-2</v>
      </c>
      <c r="N139" s="13"/>
      <c r="O139" s="13">
        <v>133.03</v>
      </c>
      <c r="P139" s="13">
        <v>1</v>
      </c>
      <c r="Q139" s="13">
        <v>0.7</v>
      </c>
      <c r="R139" s="13">
        <f>G139*M139*O139*P139*Q139/O139</f>
        <v>2.2455475000000003E-2</v>
      </c>
      <c r="S139" s="13">
        <f t="shared" ref="S139:S156" si="22">R139*1.5</f>
        <v>3.3683212500000004E-2</v>
      </c>
    </row>
    <row r="140" spans="1:19" ht="25.5">
      <c r="A140" s="14">
        <v>2</v>
      </c>
      <c r="B140" s="13" t="s">
        <v>68</v>
      </c>
      <c r="C140" s="14">
        <v>20</v>
      </c>
      <c r="D140" s="15" t="s">
        <v>10</v>
      </c>
      <c r="E140" s="15" t="s">
        <v>11</v>
      </c>
      <c r="F140" s="15">
        <v>2004</v>
      </c>
      <c r="G140" s="13">
        <f t="shared" si="18"/>
        <v>0.43855</v>
      </c>
      <c r="H140" s="13">
        <v>175.42</v>
      </c>
      <c r="I140" s="14">
        <v>3</v>
      </c>
      <c r="J140" s="15">
        <v>100</v>
      </c>
      <c r="K140" s="15">
        <v>12</v>
      </c>
      <c r="L140" s="13"/>
      <c r="M140" s="13">
        <v>7.0000000000000007E-2</v>
      </c>
      <c r="N140" s="13"/>
      <c r="O140" s="13">
        <v>394.28</v>
      </c>
      <c r="P140" s="13">
        <v>1</v>
      </c>
      <c r="Q140" s="13">
        <v>0.85</v>
      </c>
      <c r="R140" s="13">
        <f t="shared" ref="R140:R151" si="23">G140*M140*O140*P140*Q140/O140</f>
        <v>2.6093724999999998E-2</v>
      </c>
      <c r="S140" s="13">
        <f t="shared" si="22"/>
        <v>3.9140587499999997E-2</v>
      </c>
    </row>
    <row r="141" spans="1:19" ht="25.5">
      <c r="A141" s="14">
        <v>3</v>
      </c>
      <c r="B141" s="13" t="s">
        <v>69</v>
      </c>
      <c r="C141" s="14">
        <v>8</v>
      </c>
      <c r="D141" s="15" t="s">
        <v>10</v>
      </c>
      <c r="E141" s="15" t="s">
        <v>11</v>
      </c>
      <c r="F141" s="15">
        <v>1694</v>
      </c>
      <c r="G141" s="13">
        <f t="shared" si="18"/>
        <v>0.43855</v>
      </c>
      <c r="H141" s="13">
        <v>175.42</v>
      </c>
      <c r="I141" s="14">
        <v>3</v>
      </c>
      <c r="J141" s="15">
        <v>100</v>
      </c>
      <c r="K141" s="15">
        <v>12</v>
      </c>
      <c r="L141" s="13"/>
      <c r="M141" s="13">
        <v>7.0000000000000007E-2</v>
      </c>
      <c r="N141" s="13"/>
      <c r="O141" s="13">
        <v>383.69</v>
      </c>
      <c r="P141" s="13">
        <v>0.9</v>
      </c>
      <c r="Q141" s="13">
        <v>0.85</v>
      </c>
      <c r="R141" s="13">
        <f t="shared" si="23"/>
        <v>2.3484352500000003E-2</v>
      </c>
      <c r="S141" s="13">
        <f t="shared" si="22"/>
        <v>3.5226528750000007E-2</v>
      </c>
    </row>
    <row r="142" spans="1:19" ht="25.5">
      <c r="A142" s="14">
        <v>4</v>
      </c>
      <c r="B142" s="13" t="s">
        <v>70</v>
      </c>
      <c r="C142" s="14">
        <v>17</v>
      </c>
      <c r="D142" s="15" t="s">
        <v>12</v>
      </c>
      <c r="E142" s="15" t="s">
        <v>13</v>
      </c>
      <c r="F142" s="15">
        <v>143</v>
      </c>
      <c r="G142" s="13">
        <f t="shared" si="18"/>
        <v>0.99441666666666673</v>
      </c>
      <c r="H142" s="13">
        <v>238.66</v>
      </c>
      <c r="I142" s="14">
        <v>3</v>
      </c>
      <c r="J142" s="15">
        <v>60</v>
      </c>
      <c r="K142" s="15">
        <v>12</v>
      </c>
      <c r="L142" s="13"/>
      <c r="M142" s="13"/>
      <c r="N142" s="13">
        <v>0.11</v>
      </c>
      <c r="O142" s="13">
        <v>46.24</v>
      </c>
      <c r="P142" s="13">
        <v>0.8</v>
      </c>
      <c r="Q142" s="13">
        <v>0.7</v>
      </c>
      <c r="R142" s="13">
        <f>G142*N142*O142*P142*Q142/O142</f>
        <v>6.1256066666666678E-2</v>
      </c>
      <c r="S142" s="13">
        <f t="shared" si="22"/>
        <v>9.1884100000000024E-2</v>
      </c>
    </row>
    <row r="143" spans="1:19" ht="25.5">
      <c r="A143" s="14">
        <v>5</v>
      </c>
      <c r="B143" s="13" t="s">
        <v>95</v>
      </c>
      <c r="C143" s="14">
        <v>5</v>
      </c>
      <c r="D143" s="15" t="s">
        <v>10</v>
      </c>
      <c r="E143" s="15" t="s">
        <v>11</v>
      </c>
      <c r="F143" s="15">
        <v>1913</v>
      </c>
      <c r="G143" s="13">
        <f t="shared" si="18"/>
        <v>0.43855</v>
      </c>
      <c r="H143" s="13">
        <v>175.42</v>
      </c>
      <c r="I143" s="14">
        <v>3</v>
      </c>
      <c r="J143" s="15">
        <v>100</v>
      </c>
      <c r="K143" s="15">
        <v>12</v>
      </c>
      <c r="L143" s="13"/>
      <c r="M143" s="13">
        <v>7.0000000000000007E-2</v>
      </c>
      <c r="N143" s="13"/>
      <c r="O143" s="13">
        <v>188.38</v>
      </c>
      <c r="P143" s="13">
        <v>1</v>
      </c>
      <c r="Q143" s="13">
        <v>1</v>
      </c>
      <c r="R143" s="13">
        <f>G143*M143*O143*P143*Q143/O143</f>
        <v>3.0698500000000004E-2</v>
      </c>
      <c r="S143" s="13">
        <f t="shared" si="22"/>
        <v>4.6047750000000005E-2</v>
      </c>
    </row>
    <row r="144" spans="1:19" ht="25.5">
      <c r="A144" s="14">
        <v>6</v>
      </c>
      <c r="B144" s="13" t="s">
        <v>71</v>
      </c>
      <c r="C144" s="14">
        <v>7</v>
      </c>
      <c r="D144" s="15" t="s">
        <v>10</v>
      </c>
      <c r="E144" s="15" t="s">
        <v>11</v>
      </c>
      <c r="F144" s="15">
        <v>5000</v>
      </c>
      <c r="G144" s="13">
        <f t="shared" si="18"/>
        <v>0.417325</v>
      </c>
      <c r="H144" s="13">
        <v>166.93</v>
      </c>
      <c r="I144" s="14">
        <v>3</v>
      </c>
      <c r="J144" s="15">
        <v>100</v>
      </c>
      <c r="K144" s="15">
        <v>12</v>
      </c>
      <c r="L144" s="13"/>
      <c r="M144" s="13">
        <v>7.0000000000000007E-2</v>
      </c>
      <c r="N144" s="13"/>
      <c r="O144" s="13">
        <v>888.89</v>
      </c>
      <c r="P144" s="13">
        <v>1</v>
      </c>
      <c r="Q144" s="13">
        <v>1</v>
      </c>
      <c r="R144" s="13">
        <f t="shared" si="23"/>
        <v>2.9212750000000003E-2</v>
      </c>
      <c r="S144" s="13">
        <f t="shared" si="22"/>
        <v>4.3819125E-2</v>
      </c>
    </row>
    <row r="145" spans="1:19" ht="25.5">
      <c r="A145" s="14">
        <v>7</v>
      </c>
      <c r="B145" s="13" t="s">
        <v>71</v>
      </c>
      <c r="C145" s="14">
        <v>12</v>
      </c>
      <c r="D145" s="15" t="s">
        <v>10</v>
      </c>
      <c r="E145" s="15" t="s">
        <v>73</v>
      </c>
      <c r="F145" s="15">
        <v>347</v>
      </c>
      <c r="G145" s="13">
        <f t="shared" si="18"/>
        <v>0.44080000000000003</v>
      </c>
      <c r="H145" s="13">
        <v>176.32</v>
      </c>
      <c r="I145" s="14">
        <v>3</v>
      </c>
      <c r="J145" s="15">
        <v>100</v>
      </c>
      <c r="K145" s="15">
        <v>12</v>
      </c>
      <c r="L145" s="13"/>
      <c r="M145" s="13">
        <v>7.0000000000000007E-2</v>
      </c>
      <c r="N145" s="13"/>
      <c r="O145" s="13">
        <v>470.81</v>
      </c>
      <c r="P145" s="13">
        <v>1</v>
      </c>
      <c r="Q145" s="13">
        <v>1</v>
      </c>
      <c r="R145" s="13">
        <f t="shared" si="23"/>
        <v>3.0856000000000005E-2</v>
      </c>
      <c r="S145" s="13">
        <f t="shared" si="22"/>
        <v>4.6284000000000006E-2</v>
      </c>
    </row>
    <row r="146" spans="1:19" ht="25.5">
      <c r="A146" s="14">
        <v>8</v>
      </c>
      <c r="B146" s="13" t="s">
        <v>72</v>
      </c>
      <c r="C146" s="14">
        <v>7</v>
      </c>
      <c r="D146" s="15" t="s">
        <v>10</v>
      </c>
      <c r="E146" s="15" t="s">
        <v>11</v>
      </c>
      <c r="F146" s="15">
        <v>2223</v>
      </c>
      <c r="G146" s="13">
        <f t="shared" si="18"/>
        <v>0.43855</v>
      </c>
      <c r="H146" s="13">
        <v>175.42</v>
      </c>
      <c r="I146" s="14">
        <v>3</v>
      </c>
      <c r="J146" s="15">
        <v>100</v>
      </c>
      <c r="K146" s="15">
        <v>12</v>
      </c>
      <c r="L146" s="13"/>
      <c r="M146" s="13">
        <v>7.0000000000000007E-2</v>
      </c>
      <c r="N146" s="13"/>
      <c r="O146" s="13">
        <v>394.7</v>
      </c>
      <c r="P146" s="13">
        <v>0.9</v>
      </c>
      <c r="Q146" s="13">
        <v>0.7</v>
      </c>
      <c r="R146" s="13">
        <f t="shared" si="23"/>
        <v>1.9340054999999998E-2</v>
      </c>
      <c r="S146" s="13">
        <f t="shared" si="22"/>
        <v>2.9010082499999999E-2</v>
      </c>
    </row>
    <row r="147" spans="1:19" ht="25.5">
      <c r="A147" s="14">
        <v>9</v>
      </c>
      <c r="B147" s="13" t="s">
        <v>72</v>
      </c>
      <c r="C147" s="14">
        <v>13</v>
      </c>
      <c r="D147" s="15" t="s">
        <v>10</v>
      </c>
      <c r="E147" s="15" t="s">
        <v>11</v>
      </c>
      <c r="F147" s="15">
        <v>1342</v>
      </c>
      <c r="G147" s="13">
        <f t="shared" si="18"/>
        <v>0.43855</v>
      </c>
      <c r="H147" s="13">
        <v>175.42</v>
      </c>
      <c r="I147" s="14">
        <v>3</v>
      </c>
      <c r="J147" s="15">
        <v>100</v>
      </c>
      <c r="K147" s="15">
        <v>12</v>
      </c>
      <c r="L147" s="13"/>
      <c r="M147" s="13">
        <v>7.0000000000000007E-2</v>
      </c>
      <c r="N147" s="13"/>
      <c r="O147" s="13">
        <v>287.49</v>
      </c>
      <c r="P147" s="13">
        <v>0.9</v>
      </c>
      <c r="Q147" s="13">
        <v>0.7</v>
      </c>
      <c r="R147" s="13">
        <f t="shared" si="23"/>
        <v>1.9340055000000002E-2</v>
      </c>
      <c r="S147" s="13">
        <f t="shared" si="22"/>
        <v>2.9010082500000003E-2</v>
      </c>
    </row>
    <row r="148" spans="1:19" ht="25.5">
      <c r="A148" s="14">
        <v>10</v>
      </c>
      <c r="B148" s="13" t="s">
        <v>74</v>
      </c>
      <c r="C148" s="14">
        <v>11</v>
      </c>
      <c r="D148" s="15" t="s">
        <v>12</v>
      </c>
      <c r="E148" s="15" t="s">
        <v>13</v>
      </c>
      <c r="F148" s="15">
        <v>283</v>
      </c>
      <c r="G148" s="13">
        <f t="shared" si="18"/>
        <v>0.89041666666666652</v>
      </c>
      <c r="H148" s="13">
        <v>213.7</v>
      </c>
      <c r="I148" s="14">
        <v>3</v>
      </c>
      <c r="J148" s="15">
        <v>60</v>
      </c>
      <c r="K148" s="15">
        <v>12</v>
      </c>
      <c r="L148" s="13"/>
      <c r="M148" s="13"/>
      <c r="N148" s="13">
        <v>0.11</v>
      </c>
      <c r="O148" s="13">
        <v>66.12</v>
      </c>
      <c r="P148" s="13">
        <v>0.8</v>
      </c>
      <c r="Q148" s="13">
        <v>0.7</v>
      </c>
      <c r="R148" s="13">
        <f>G148*N148*O148*P148*Q148/O148</f>
        <v>5.4849666666666665E-2</v>
      </c>
      <c r="S148" s="13">
        <f t="shared" si="22"/>
        <v>8.22745E-2</v>
      </c>
    </row>
    <row r="149" spans="1:19" ht="25.5">
      <c r="A149" s="14">
        <v>11</v>
      </c>
      <c r="B149" s="13" t="s">
        <v>93</v>
      </c>
      <c r="C149" s="14">
        <v>35</v>
      </c>
      <c r="D149" s="15" t="s">
        <v>12</v>
      </c>
      <c r="E149" s="15" t="s">
        <v>13</v>
      </c>
      <c r="F149" s="15">
        <v>135</v>
      </c>
      <c r="G149" s="13">
        <f t="shared" si="18"/>
        <v>0.99441666666666673</v>
      </c>
      <c r="H149" s="13">
        <v>238.66</v>
      </c>
      <c r="I149" s="14">
        <v>3</v>
      </c>
      <c r="J149" s="15">
        <v>60</v>
      </c>
      <c r="K149" s="15">
        <v>12</v>
      </c>
      <c r="L149" s="13"/>
      <c r="M149" s="13"/>
      <c r="N149" s="13">
        <v>0.11</v>
      </c>
      <c r="O149" s="13">
        <v>42.65</v>
      </c>
      <c r="P149" s="13">
        <v>0.8</v>
      </c>
      <c r="Q149" s="13">
        <v>0.7</v>
      </c>
      <c r="R149" s="13">
        <f>G149*N149*O149*P149*Q149/O149</f>
        <v>6.1256066666666671E-2</v>
      </c>
      <c r="S149" s="13">
        <f t="shared" si="22"/>
        <v>9.188410000000001E-2</v>
      </c>
    </row>
    <row r="150" spans="1:19" ht="15" customHeight="1">
      <c r="A150" s="23" t="s">
        <v>75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</row>
    <row r="151" spans="1:19" ht="25.5">
      <c r="A151" s="14">
        <v>1</v>
      </c>
      <c r="B151" s="13" t="s">
        <v>76</v>
      </c>
      <c r="C151" s="14"/>
      <c r="D151" s="15" t="s">
        <v>12</v>
      </c>
      <c r="E151" s="15" t="s">
        <v>11</v>
      </c>
      <c r="F151" s="15">
        <v>2111</v>
      </c>
      <c r="G151" s="13">
        <f t="shared" si="18"/>
        <v>0.41962499999999997</v>
      </c>
      <c r="H151" s="13">
        <v>167.85</v>
      </c>
      <c r="I151" s="14">
        <v>3</v>
      </c>
      <c r="J151" s="15">
        <v>100</v>
      </c>
      <c r="K151" s="15">
        <v>12</v>
      </c>
      <c r="L151" s="13"/>
      <c r="M151" s="13">
        <v>7.0000000000000007E-2</v>
      </c>
      <c r="N151" s="13"/>
      <c r="O151" s="13">
        <v>45.22</v>
      </c>
      <c r="P151" s="13">
        <v>1</v>
      </c>
      <c r="Q151" s="13">
        <v>1</v>
      </c>
      <c r="R151" s="13">
        <f t="shared" si="23"/>
        <v>2.9373750000000001E-2</v>
      </c>
      <c r="S151" s="13">
        <f t="shared" si="22"/>
        <v>4.4060624999999999E-2</v>
      </c>
    </row>
    <row r="152" spans="1:19" ht="25.5">
      <c r="A152" s="14">
        <v>2</v>
      </c>
      <c r="B152" s="13" t="s">
        <v>77</v>
      </c>
      <c r="C152" s="14">
        <v>55</v>
      </c>
      <c r="D152" s="15" t="s">
        <v>12</v>
      </c>
      <c r="E152" s="15" t="s">
        <v>79</v>
      </c>
      <c r="F152" s="15">
        <v>135</v>
      </c>
      <c r="G152" s="13">
        <f t="shared" si="18"/>
        <v>0.66235714285714287</v>
      </c>
      <c r="H152" s="13">
        <v>185.46</v>
      </c>
      <c r="I152" s="14">
        <v>3</v>
      </c>
      <c r="J152" s="15">
        <v>70</v>
      </c>
      <c r="K152" s="15">
        <v>12</v>
      </c>
      <c r="L152" s="13"/>
      <c r="M152" s="13"/>
      <c r="N152" s="13">
        <v>0.11</v>
      </c>
      <c r="O152" s="13">
        <v>42.59</v>
      </c>
      <c r="P152" s="13">
        <v>0.8</v>
      </c>
      <c r="Q152" s="13">
        <v>0.7</v>
      </c>
      <c r="R152" s="13">
        <f>G152*N152*O152*P152*Q152/O152</f>
        <v>4.0801199999999996E-2</v>
      </c>
      <c r="S152" s="13">
        <f t="shared" si="22"/>
        <v>6.1201799999999994E-2</v>
      </c>
    </row>
    <row r="153" spans="1:19" ht="25.5">
      <c r="A153" s="14">
        <v>3</v>
      </c>
      <c r="B153" s="13" t="s">
        <v>78</v>
      </c>
      <c r="C153" s="14">
        <v>12</v>
      </c>
      <c r="D153" s="15" t="s">
        <v>12</v>
      </c>
      <c r="E153" s="15" t="s">
        <v>11</v>
      </c>
      <c r="F153" s="15">
        <v>685</v>
      </c>
      <c r="G153" s="13">
        <f>(H153*I153)/(J153*K153)</f>
        <v>0.492475</v>
      </c>
      <c r="H153" s="13">
        <v>196.99</v>
      </c>
      <c r="I153" s="14">
        <v>3</v>
      </c>
      <c r="J153" s="15">
        <v>100</v>
      </c>
      <c r="K153" s="15">
        <v>12</v>
      </c>
      <c r="L153" s="13"/>
      <c r="M153" s="13">
        <v>7.0000000000000007E-2</v>
      </c>
      <c r="N153" s="13"/>
      <c r="O153" s="13">
        <v>146.75</v>
      </c>
      <c r="P153" s="13">
        <v>1</v>
      </c>
      <c r="Q153" s="13">
        <v>0.85</v>
      </c>
      <c r="R153" s="13">
        <f>G153*M153*O153*P153*Q153/O153</f>
        <v>2.9302262500000002E-2</v>
      </c>
      <c r="S153" s="13">
        <f t="shared" si="22"/>
        <v>4.395339375E-2</v>
      </c>
    </row>
    <row r="154" spans="1:19" ht="12.75" customHeight="1">
      <c r="A154" s="23" t="s">
        <v>80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</row>
    <row r="155" spans="1:19">
      <c r="A155" s="14">
        <v>1</v>
      </c>
      <c r="B155" s="13" t="s">
        <v>81</v>
      </c>
      <c r="C155" s="14">
        <v>14</v>
      </c>
      <c r="D155" s="15" t="s">
        <v>12</v>
      </c>
      <c r="E155" s="15" t="s">
        <v>11</v>
      </c>
      <c r="F155" s="15">
        <v>842</v>
      </c>
      <c r="G155" s="13">
        <f>(H155*I155)/(J155*K155)</f>
        <v>0.46092500000000003</v>
      </c>
      <c r="H155" s="13">
        <v>184.37</v>
      </c>
      <c r="I155" s="14">
        <v>3</v>
      </c>
      <c r="J155" s="15">
        <v>100</v>
      </c>
      <c r="K155" s="15">
        <v>12</v>
      </c>
      <c r="L155" s="13"/>
      <c r="M155" s="13"/>
      <c r="N155" s="13">
        <v>0.11</v>
      </c>
      <c r="O155" s="13">
        <v>155.16</v>
      </c>
      <c r="P155" s="13">
        <v>0.9</v>
      </c>
      <c r="Q155" s="13">
        <v>0.7</v>
      </c>
      <c r="R155" s="13">
        <f>G155*N155*O155*P155*Q155/O155</f>
        <v>3.1942102500000007E-2</v>
      </c>
      <c r="S155" s="13">
        <f t="shared" si="22"/>
        <v>4.7913153750000007E-2</v>
      </c>
    </row>
    <row r="156" spans="1:19" ht="25.5">
      <c r="A156" s="14">
        <v>2</v>
      </c>
      <c r="B156" s="13" t="s">
        <v>82</v>
      </c>
      <c r="C156" s="14">
        <v>5</v>
      </c>
      <c r="D156" s="15" t="s">
        <v>12</v>
      </c>
      <c r="E156" s="15" t="s">
        <v>11</v>
      </c>
      <c r="F156" s="15">
        <v>790</v>
      </c>
      <c r="G156" s="13">
        <f>(H156*I156)/(J156*K156)</f>
        <v>0.46092500000000003</v>
      </c>
      <c r="H156" s="13">
        <v>184.37</v>
      </c>
      <c r="I156" s="14">
        <v>3</v>
      </c>
      <c r="J156" s="15">
        <v>100</v>
      </c>
      <c r="K156" s="15">
        <v>12</v>
      </c>
      <c r="L156" s="13"/>
      <c r="M156" s="13">
        <v>7.0000000000000007E-2</v>
      </c>
      <c r="N156" s="13"/>
      <c r="O156" s="13">
        <v>405.67</v>
      </c>
      <c r="P156" s="13">
        <v>1</v>
      </c>
      <c r="Q156" s="13">
        <v>0.85</v>
      </c>
      <c r="R156" s="13">
        <f>G156*M156*O156*P156*Q156/O156</f>
        <v>2.7425037500000003E-2</v>
      </c>
      <c r="S156" s="13">
        <f t="shared" si="22"/>
        <v>4.1137556250000006E-2</v>
      </c>
    </row>
    <row r="157" spans="1:19" ht="9.75" customHeight="1">
      <c r="A157" s="19"/>
      <c r="B157" s="20"/>
      <c r="C157" s="19"/>
      <c r="D157" s="21"/>
      <c r="E157" s="21"/>
      <c r="F157" s="21"/>
      <c r="G157" s="20"/>
      <c r="H157" s="20"/>
      <c r="I157" s="19"/>
      <c r="J157" s="21"/>
      <c r="K157" s="21"/>
      <c r="L157" s="20"/>
      <c r="M157" s="20"/>
      <c r="N157" s="20"/>
      <c r="O157" s="20"/>
      <c r="P157" s="20"/>
      <c r="Q157" s="20"/>
      <c r="R157" s="20"/>
      <c r="S157" s="20"/>
    </row>
    <row r="158" spans="1:19">
      <c r="A158" s="24">
        <v>6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>
      <c r="A159" s="3"/>
    </row>
    <row r="160" spans="1:19" s="6" customFormat="1" ht="14.25" customHeight="1">
      <c r="A160" s="12">
        <v>1</v>
      </c>
      <c r="B160" s="12">
        <v>2</v>
      </c>
      <c r="C160" s="12">
        <v>3</v>
      </c>
      <c r="D160" s="12">
        <v>4</v>
      </c>
      <c r="E160" s="12">
        <v>5</v>
      </c>
      <c r="F160" s="12">
        <v>6</v>
      </c>
      <c r="G160" s="12">
        <v>7</v>
      </c>
      <c r="H160" s="12">
        <v>8</v>
      </c>
      <c r="I160" s="12">
        <v>9</v>
      </c>
      <c r="J160" s="12">
        <v>10</v>
      </c>
      <c r="K160" s="12">
        <v>11</v>
      </c>
      <c r="L160" s="12">
        <v>12</v>
      </c>
      <c r="M160" s="12">
        <v>13</v>
      </c>
      <c r="N160" s="12">
        <v>14</v>
      </c>
      <c r="O160" s="12">
        <v>15</v>
      </c>
      <c r="P160" s="12">
        <v>16</v>
      </c>
      <c r="Q160" s="12">
        <v>17</v>
      </c>
      <c r="R160" s="12">
        <v>18</v>
      </c>
      <c r="S160" s="12">
        <v>19</v>
      </c>
    </row>
    <row r="161" spans="1:19" ht="25.5">
      <c r="A161" s="14">
        <v>3</v>
      </c>
      <c r="B161" s="13" t="s">
        <v>96</v>
      </c>
      <c r="C161" s="14">
        <v>10</v>
      </c>
      <c r="D161" s="15" t="s">
        <v>12</v>
      </c>
      <c r="E161" s="15" t="s">
        <v>13</v>
      </c>
      <c r="F161" s="15">
        <v>361</v>
      </c>
      <c r="G161" s="13">
        <f>(H161*I161)/(J161*K161)</f>
        <v>0.89041666666666652</v>
      </c>
      <c r="H161" s="13">
        <v>213.7</v>
      </c>
      <c r="I161" s="14">
        <v>3</v>
      </c>
      <c r="J161" s="15">
        <v>60</v>
      </c>
      <c r="K161" s="15">
        <v>12</v>
      </c>
      <c r="L161" s="13"/>
      <c r="M161" s="13"/>
      <c r="N161" s="13">
        <v>0.11</v>
      </c>
      <c r="O161" s="13">
        <v>49.17</v>
      </c>
      <c r="P161" s="13">
        <v>0.8</v>
      </c>
      <c r="Q161" s="13">
        <v>0.7</v>
      </c>
      <c r="R161" s="13">
        <f>G161*N161*O161*P161*Q161/O161</f>
        <v>5.4849666666666658E-2</v>
      </c>
      <c r="S161" s="13">
        <f t="shared" ref="S161" si="24">R161*1.5</f>
        <v>8.2274499999999987E-2</v>
      </c>
    </row>
    <row r="164" spans="1:19" ht="19.5" customHeight="1">
      <c r="A164" s="22" t="s">
        <v>101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</row>
  </sheetData>
  <mergeCells count="33">
    <mergeCell ref="A127:S127"/>
    <mergeCell ref="A134:S134"/>
    <mergeCell ref="A109:S109"/>
    <mergeCell ref="A6:S6"/>
    <mergeCell ref="A36:S36"/>
    <mergeCell ref="A77:S77"/>
    <mergeCell ref="A84:S84"/>
    <mergeCell ref="A103:S103"/>
    <mergeCell ref="A8:A9"/>
    <mergeCell ref="L8:N8"/>
    <mergeCell ref="J8:J9"/>
    <mergeCell ref="P8:P9"/>
    <mergeCell ref="Q8:Q9"/>
    <mergeCell ref="O8:O9"/>
    <mergeCell ref="R8:R9"/>
    <mergeCell ref="S8:S9"/>
    <mergeCell ref="B8:B9"/>
    <mergeCell ref="A11:Q11"/>
    <mergeCell ref="A105:S105"/>
    <mergeCell ref="A117:S117"/>
    <mergeCell ref="E8:E9"/>
    <mergeCell ref="C8:C9"/>
    <mergeCell ref="K8:K9"/>
    <mergeCell ref="D8:D9"/>
    <mergeCell ref="I8:I9"/>
    <mergeCell ref="H8:H9"/>
    <mergeCell ref="G8:G9"/>
    <mergeCell ref="F8:F9"/>
    <mergeCell ref="A164:S164"/>
    <mergeCell ref="A138:S138"/>
    <mergeCell ref="A150:S150"/>
    <mergeCell ref="A154:S154"/>
    <mergeCell ref="A158:S158"/>
  </mergeCells>
  <pageMargins left="0.39370078740157483" right="0.19685039370078741" top="0.78740157480314965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AusraZ</dc:creator>
  <cp:lastModifiedBy>User</cp:lastModifiedBy>
  <cp:lastPrinted>2017-04-04T08:46:49Z</cp:lastPrinted>
  <dcterms:created xsi:type="dcterms:W3CDTF">2017-01-30T12:41:55Z</dcterms:created>
  <dcterms:modified xsi:type="dcterms:W3CDTF">2017-04-28T11:15:33Z</dcterms:modified>
</cp:coreProperties>
</file>