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activeTab="2"/>
  </bookViews>
  <sheets>
    <sheet name="1 pr.pajamos" sheetId="22" r:id="rId1"/>
    <sheet name="2 pr. asignav. valdytojus" sheetId="6" r:id="rId2"/>
    <sheet name="3 pr. bendros išlaidos" sheetId="15" r:id="rId3"/>
  </sheets>
  <calcPr calcId="125725"/>
</workbook>
</file>

<file path=xl/calcChain.xml><?xml version="1.0" encoding="utf-8"?>
<calcChain xmlns="http://schemas.openxmlformats.org/spreadsheetml/2006/main">
  <c r="C24" i="22"/>
  <c r="D45" i="6"/>
  <c r="D46"/>
  <c r="F46"/>
  <c r="D37"/>
  <c r="E46"/>
  <c r="C46"/>
  <c r="D18" i="15"/>
  <c r="E18"/>
  <c r="F18"/>
  <c r="G18"/>
  <c r="D11" i="6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8"/>
  <c r="D39"/>
  <c r="D40"/>
  <c r="D41"/>
  <c r="D42"/>
  <c r="D43"/>
  <c r="D44"/>
  <c r="C28" i="22"/>
  <c r="C20"/>
  <c r="C8"/>
  <c r="C11"/>
  <c r="C10"/>
  <c r="C16"/>
  <c r="C34"/>
  <c r="C38"/>
  <c r="C7"/>
  <c r="C27"/>
  <c r="C45"/>
</calcChain>
</file>

<file path=xl/sharedStrings.xml><?xml version="1.0" encoding="utf-8"?>
<sst xmlns="http://schemas.openxmlformats.org/spreadsheetml/2006/main" count="208" uniqueCount="173">
  <si>
    <t>Eil.Nr.</t>
  </si>
  <si>
    <t>Programos Nr.</t>
  </si>
  <si>
    <t>Iš viso</t>
  </si>
  <si>
    <t>Iš jų:</t>
  </si>
  <si>
    <t>2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</si>
  <si>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</si>
  <si>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</si>
  <si>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</si>
  <si>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</si>
  <si>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</si>
  <si>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</si>
  <si>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</si>
  <si>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</si>
  <si>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</si>
  <si>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administracija</t>
  </si>
  <si>
    <t>04</t>
  </si>
  <si>
    <t>Savivaldybės pagrindinių funkcijų vykdymo ir valdymo tobulinimo programa</t>
  </si>
  <si>
    <t>05</t>
  </si>
  <si>
    <t>______________________</t>
  </si>
  <si>
    <t>ilgalaikiam turtui</t>
  </si>
  <si>
    <t>Prienų meno mokykla</t>
  </si>
  <si>
    <t>03</t>
  </si>
  <si>
    <t>Kultūros, sporto, jaunimo ir bendruomenės veiklos aktyvinimo programa</t>
  </si>
  <si>
    <t>Prienų krašto muziejus</t>
  </si>
  <si>
    <t>Jiezno kultūros ir laisvalaikio centras</t>
  </si>
  <si>
    <t>Veiverių kultūros ir laisvalaikio centras</t>
  </si>
  <si>
    <t>Prienų r. sav. kūno kultūros ir sporto centras</t>
  </si>
  <si>
    <t>Prienų kultūros ir laisvalaikio centras</t>
  </si>
  <si>
    <t>06</t>
  </si>
  <si>
    <t>07</t>
  </si>
  <si>
    <t>Iš viso asignavimų:</t>
  </si>
  <si>
    <t>Investicijų programa</t>
  </si>
  <si>
    <t>Jiezno vaikų globos namai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</si>
  <si>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</si>
  <si>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</si>
  <si>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</si>
  <si>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</si>
  <si>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</si>
  <si>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</si>
  <si>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</si>
  <si>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</si>
  <si>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</si>
  <si>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</si>
  <si>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</si>
  <si>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</si>
  <si>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</si>
  <si>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</si>
  <si>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</si>
  <si>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</si>
  <si>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</si>
  <si>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</si>
  <si>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</si>
  <si>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</si>
  <si>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</si>
  <si>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</si>
  <si>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</si>
  <si>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</si>
  <si>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</si>
  <si>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26.</t>
  </si>
  <si>
    <t>27.</t>
  </si>
  <si>
    <t>Aplinkos apsaugos, verslo rėmimo ir kaimo plėtros programa</t>
  </si>
  <si>
    <t>Programa / Finansavimo šaltiniai</t>
  </si>
  <si>
    <t>Asignavimų valdytojas</t>
  </si>
  <si>
    <t>Prienų r. sav. socialinių paslaugų centras</t>
  </si>
  <si>
    <t>Prienų lopšelis-darželis ,,Saulutė“</t>
  </si>
  <si>
    <t>išlaidoms</t>
  </si>
  <si>
    <t>iš viso</t>
  </si>
  <si>
    <t>Asignavimai</t>
  </si>
  <si>
    <t>Balbieriškio kultūros ir laisvalaikio centras</t>
  </si>
  <si>
    <t>Iš viso asignavimų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</si>
  <si>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</si>
  <si>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</si>
  <si>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</si>
  <si>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</si>
  <si>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</si>
  <si>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</si>
  <si>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</si>
  <si>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</si>
  <si>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</si>
  <si>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</si>
  <si>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</si>
  <si>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</si>
  <si>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</si>
  <si>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</si>
  <si>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</si>
  <si>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</si>
  <si>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</si>
  <si>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</si>
  <si>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</si>
  <si>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</si>
  <si>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</si>
  <si>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</si>
  <si>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</si>
  <si>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</si>
  <si>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mokinio krepšeliui finansuoti</t>
  </si>
  <si>
    <t>kita tikslinė dotacija</t>
  </si>
  <si>
    <t>III.</t>
  </si>
  <si>
    <t>KITOS PAJAMOS: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</si>
  <si>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</si>
  <si>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</si>
  <si>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</si>
  <si>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</si>
  <si>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</si>
  <si>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</si>
  <si>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</si>
  <si>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kito ilgalaikio materialiojo turto realizavimo pajamos</t>
  </si>
  <si>
    <t>IŠ VISO PAJAMŲ</t>
  </si>
  <si>
    <t>___________________________</t>
  </si>
  <si>
    <t>Pajamų pavadinimas</t>
  </si>
  <si>
    <t xml:space="preserve">Pajamos 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</si>
  <si>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</si>
  <si>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</si>
  <si>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</si>
  <si>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</si>
  <si>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</si>
  <si>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</si>
  <si>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</si>
  <si>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</si>
  <si>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</si>
  <si>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</si>
  <si>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</si>
  <si>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</si>
  <si>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</si>
  <si>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</si>
  <si>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</si>
  <si>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</si>
  <si>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</si>
  <si>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t>Prienų r. sav. priešgaisrinė tarnyba</t>
  </si>
  <si>
    <t>Prienų Justino Marcinkevičiaus viešoji biblioteka</t>
  </si>
  <si>
    <t>Prienų r. Veiverių Antano Kučingio meno mokykla</t>
  </si>
  <si>
    <t>Prienų r. Jiezno gimnazija</t>
  </si>
  <si>
    <t>Prienų r. Veiverių Tomo Žilinsko gimnazija</t>
  </si>
  <si>
    <t>Prienų r. Stakliškių vidurinė mokykla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</si>
  <si>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</si>
  <si>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</si>
  <si>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</si>
  <si>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</si>
  <si>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>___________________</t>
  </si>
  <si>
    <t>Prienų r. Balbieriškio pagrindinė mokykla</t>
  </si>
  <si>
    <t>Prienų ,,Ąžuolo“ progimnazija</t>
  </si>
  <si>
    <t>Prienų r. Šilavoto pagrindinė mokykla</t>
  </si>
  <si>
    <t>mokesčiai už valstybinius gamtos išteklius:</t>
  </si>
  <si>
    <t>1.3.1.</t>
  </si>
  <si>
    <t>1.3.2.</t>
  </si>
  <si>
    <t>kiti mokesčiai už valstybinius gamtos išteklius</t>
  </si>
  <si>
    <t>Europos Sąjungos finansinės paramos lėšos</t>
  </si>
  <si>
    <t>5.1.</t>
  </si>
  <si>
    <t>5.2.</t>
  </si>
  <si>
    <t>5.3.</t>
  </si>
  <si>
    <t>(tūkst.eurų)</t>
  </si>
  <si>
    <t>(tūkst.eurų.)</t>
  </si>
  <si>
    <t>IV.</t>
  </si>
  <si>
    <t>žemė</t>
  </si>
  <si>
    <t>Pastatų ir statinių realizavimo pajamos</t>
  </si>
  <si>
    <t>Prienų švietimo pagalbos tarnyba</t>
  </si>
  <si>
    <r>
      <t>Turto mokesčiai</t>
    </r>
    <r>
      <rPr>
        <sz val="10"/>
        <rFont val="Times New Roman"/>
        <family val="1"/>
        <charset val="186"/>
      </rPr>
      <t>:</t>
    </r>
  </si>
  <si>
    <r>
      <t>Nuomos pajamos</t>
    </r>
    <r>
      <rPr>
        <sz val="10"/>
        <rFont val="Times New Roman"/>
        <family val="1"/>
        <charset val="186"/>
      </rPr>
      <t>:</t>
    </r>
  </si>
  <si>
    <t>Prienų r. ,,Revuonos“ pagrindinė mokykla</t>
  </si>
  <si>
    <t>PRIENŲ RAJONO SAVIVALDYBĖS 2018 METŲ BIUDŽETO VYKDYMO ATASKAITA</t>
  </si>
  <si>
    <t>palūkanos už indėlius,depozitus ir sąskaitų likučius</t>
  </si>
  <si>
    <t xml:space="preserve">nuomos mokestis už valstybinę žemę </t>
  </si>
  <si>
    <t>Biudžetinių įstaigų pajamos už prekes ir paslaugas</t>
  </si>
  <si>
    <t>Pajamos už ilgalaikio ir trumpalaikio materialiojo turto nuomą</t>
  </si>
  <si>
    <t xml:space="preserve">dotacija savivaldybėms iš Europos Sąjungos lėšų einamiems tikslams </t>
  </si>
  <si>
    <t>Finansinių įsipareigojimų prisiėmimo (skolinimosi) pajamos</t>
  </si>
  <si>
    <t>Praėjusių metų biudžeto pajamos</t>
  </si>
  <si>
    <t>SPECIALIOJI TIKSLINĖ DOTACIJA, IŠ JOS:</t>
  </si>
  <si>
    <t>DOTACIJA SAVIVALDYBEI IŠ EUROPOS SĄJUNGOS:</t>
  </si>
  <si>
    <t>V.</t>
  </si>
  <si>
    <t>VI.</t>
  </si>
  <si>
    <t>VII.</t>
  </si>
  <si>
    <t>PRIENŲ RAJONO SAVIVALDYBĖS 2018 METŲ BIUDŽETO IŠLAIDŲ                                                                                        PAGAL ASIGNAVIMŲ VALDYTOJUS PANAUDOJIMO ATASKAITA</t>
  </si>
  <si>
    <t>PRIENŲ RAJONO SAVIVALDYBĖS 2018 METŲ BIUDŽETO IŠLAIDŲ                                                                                                                 PAGAL  PROGRAMAS  PANAUDOJIMO ATASKAITA</t>
  </si>
</sst>
</file>

<file path=xl/styles.xml><?xml version="1.0" encoding="utf-8"?>
<styleSheet xmlns="http://schemas.openxmlformats.org/spreadsheetml/2006/main">
  <numFmts count="2">
    <numFmt numFmtId="164" formatCode="_-* #,##0.00\ &quot;Lt&quot;_-;\-* #,##0.00\ &quot;Lt&quot;_-;_-* &quot;-&quot;??\ &quot;Lt&quot;_-;_-@_-"/>
    <numFmt numFmtId="165" formatCode="0.0"/>
  </numFmts>
  <fonts count="15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charset val="186"/>
    </font>
    <font>
      <sz val="10"/>
      <name val="Arial"/>
      <family val="2"/>
      <charset val="186"/>
    </font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2" fillId="0" borderId="3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65" fontId="3" fillId="0" borderId="2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0" borderId="8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64" fontId="0" fillId="0" borderId="0" xfId="1" applyFont="1"/>
    <xf numFmtId="0" fontId="3" fillId="0" borderId="0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165" fontId="2" fillId="0" borderId="8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vertical="top" wrapText="1"/>
    </xf>
    <xf numFmtId="0" fontId="10" fillId="0" borderId="0" xfId="0" applyFont="1"/>
    <xf numFmtId="0" fontId="11" fillId="0" borderId="0" xfId="0" applyFont="1"/>
    <xf numFmtId="0" fontId="12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top" wrapText="1"/>
    </xf>
    <xf numFmtId="165" fontId="12" fillId="0" borderId="1" xfId="0" applyNumberFormat="1" applyFont="1" applyFill="1" applyBorder="1" applyAlignment="1">
      <alignment horizontal="right"/>
    </xf>
    <xf numFmtId="165" fontId="12" fillId="0" borderId="1" xfId="0" applyNumberFormat="1" applyFont="1" applyFill="1" applyBorder="1" applyAlignment="1">
      <alignment horizontal="right" vertical="top"/>
    </xf>
    <xf numFmtId="165" fontId="12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top" wrapText="1"/>
    </xf>
    <xf numFmtId="165" fontId="12" fillId="0" borderId="2" xfId="0" applyNumberFormat="1" applyFont="1" applyFill="1" applyBorder="1" applyAlignment="1">
      <alignment horizontal="right" vertical="top"/>
    </xf>
    <xf numFmtId="165" fontId="12" fillId="2" borderId="1" xfId="0" applyNumberFormat="1" applyFont="1" applyFill="1" applyBorder="1" applyAlignment="1">
      <alignment horizontal="right" vertical="center" wrapText="1"/>
    </xf>
    <xf numFmtId="165" fontId="12" fillId="2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right" vertical="center" wrapText="1"/>
    </xf>
    <xf numFmtId="165" fontId="12" fillId="2" borderId="2" xfId="0" applyNumberFormat="1" applyFont="1" applyFill="1" applyBorder="1" applyAlignment="1">
      <alignment horizontal="right"/>
    </xf>
    <xf numFmtId="165" fontId="12" fillId="2" borderId="2" xfId="0" applyNumberFormat="1" applyFont="1" applyFill="1" applyBorder="1" applyAlignment="1">
      <alignment horizontal="right" vertical="top"/>
    </xf>
    <xf numFmtId="165" fontId="9" fillId="2" borderId="2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 vertical="top" wrapText="1"/>
    </xf>
    <xf numFmtId="165" fontId="9" fillId="0" borderId="1" xfId="0" applyNumberFormat="1" applyFont="1" applyFill="1" applyBorder="1" applyAlignment="1">
      <alignment horizontal="right" vertical="top"/>
    </xf>
    <xf numFmtId="165" fontId="9" fillId="0" borderId="2" xfId="0" applyNumberFormat="1" applyFont="1" applyFill="1" applyBorder="1" applyAlignment="1">
      <alignment horizontal="right" vertical="top"/>
    </xf>
    <xf numFmtId="165" fontId="9" fillId="2" borderId="1" xfId="0" applyNumberFormat="1" applyFont="1" applyFill="1" applyBorder="1" applyAlignment="1">
      <alignment horizontal="right" vertical="top"/>
    </xf>
    <xf numFmtId="165" fontId="9" fillId="0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165" fontId="13" fillId="0" borderId="2" xfId="0" applyNumberFormat="1" applyFont="1" applyBorder="1" applyAlignment="1">
      <alignment vertical="top" wrapText="1"/>
    </xf>
    <xf numFmtId="165" fontId="14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3"/>
  <sheetViews>
    <sheetView topLeftCell="A37" workbookViewId="0">
      <selection activeCell="J39" sqref="J39"/>
    </sheetView>
  </sheetViews>
  <sheetFormatPr defaultRowHeight="12.75"/>
  <cols>
    <col min="1" max="1" width="7.7109375" customWidth="1"/>
    <col min="2" max="2" width="49.5703125" customWidth="1"/>
    <col min="3" max="3" width="28" customWidth="1"/>
    <col min="4" max="4" width="14" customWidth="1"/>
  </cols>
  <sheetData>
    <row r="1" spans="1:4" ht="15" customHeight="1">
      <c r="A1" s="17"/>
      <c r="B1" s="17"/>
      <c r="C1" s="17"/>
    </row>
    <row r="2" spans="1:4" ht="15" customHeight="1">
      <c r="A2" s="17"/>
      <c r="B2" s="17"/>
      <c r="C2" s="17"/>
    </row>
    <row r="3" spans="1:4">
      <c r="A3" s="77" t="s">
        <v>158</v>
      </c>
      <c r="B3" s="77"/>
      <c r="C3" s="77"/>
    </row>
    <row r="4" spans="1:4" ht="15" customHeight="1">
      <c r="A4" s="17"/>
      <c r="B4" s="17"/>
      <c r="C4" s="17"/>
    </row>
    <row r="5" spans="1:4" ht="15" customHeight="1">
      <c r="A5" s="17"/>
      <c r="B5" s="17"/>
      <c r="C5" s="32" t="s">
        <v>149</v>
      </c>
    </row>
    <row r="6" spans="1:4" ht="25.5" customHeight="1">
      <c r="A6" s="36" t="s">
        <v>34</v>
      </c>
      <c r="B6" s="37" t="s">
        <v>108</v>
      </c>
      <c r="C6" s="37" t="s">
        <v>109</v>
      </c>
      <c r="D6" s="33"/>
    </row>
    <row r="7" spans="1:4" ht="15.75">
      <c r="A7" s="36" t="s">
        <v>70</v>
      </c>
      <c r="B7" s="36" t="s">
        <v>71</v>
      </c>
      <c r="C7" s="36">
        <f>C8+C10+C16</f>
        <v>14719.1</v>
      </c>
      <c r="D7" s="34"/>
    </row>
    <row r="8" spans="1:4" ht="15.75">
      <c r="A8" s="36" t="s">
        <v>35</v>
      </c>
      <c r="B8" s="36" t="s">
        <v>72</v>
      </c>
      <c r="C8" s="73">
        <f>SUM(C9:C9)</f>
        <v>13089.1</v>
      </c>
      <c r="D8" s="34"/>
    </row>
    <row r="9" spans="1:4" ht="15" customHeight="1">
      <c r="A9" s="66" t="s">
        <v>73</v>
      </c>
      <c r="B9" s="66" t="s">
        <v>74</v>
      </c>
      <c r="C9" s="74">
        <v>13089.1</v>
      </c>
      <c r="D9" s="34"/>
    </row>
    <row r="10" spans="1:4" ht="15" customHeight="1">
      <c r="A10" s="36" t="s">
        <v>36</v>
      </c>
      <c r="B10" s="36" t="s">
        <v>155</v>
      </c>
      <c r="C10" s="75">
        <f>SUM(C11+C14+C15)</f>
        <v>827</v>
      </c>
      <c r="D10" s="34"/>
    </row>
    <row r="11" spans="1:4" ht="15" customHeight="1">
      <c r="A11" s="66" t="s">
        <v>77</v>
      </c>
      <c r="B11" s="66" t="s">
        <v>78</v>
      </c>
      <c r="C11" s="74">
        <f>C13+C12</f>
        <v>492.5</v>
      </c>
      <c r="D11" s="34"/>
    </row>
    <row r="12" spans="1:4" ht="15" customHeight="1">
      <c r="A12" s="66" t="s">
        <v>120</v>
      </c>
      <c r="B12" s="66" t="s">
        <v>80</v>
      </c>
      <c r="C12" s="74">
        <v>471.1</v>
      </c>
      <c r="D12" s="34"/>
    </row>
    <row r="13" spans="1:4" ht="15" customHeight="1">
      <c r="A13" s="66" t="s">
        <v>121</v>
      </c>
      <c r="B13" s="66" t="s">
        <v>82</v>
      </c>
      <c r="C13" s="74">
        <v>21.4</v>
      </c>
      <c r="D13" s="34"/>
    </row>
    <row r="14" spans="1:4" ht="15" customHeight="1">
      <c r="A14" s="66" t="s">
        <v>79</v>
      </c>
      <c r="B14" s="66" t="s">
        <v>83</v>
      </c>
      <c r="C14" s="74">
        <v>10.3</v>
      </c>
      <c r="D14" s="34"/>
    </row>
    <row r="15" spans="1:4" ht="15" customHeight="1">
      <c r="A15" s="66" t="s">
        <v>81</v>
      </c>
      <c r="B15" s="66" t="s">
        <v>84</v>
      </c>
      <c r="C15" s="74">
        <v>324.2</v>
      </c>
      <c r="D15" s="34"/>
    </row>
    <row r="16" spans="1:4" ht="15" customHeight="1">
      <c r="A16" s="36" t="s">
        <v>37</v>
      </c>
      <c r="B16" s="36" t="s">
        <v>85</v>
      </c>
      <c r="C16" s="75">
        <f>C19+C18+C17</f>
        <v>803</v>
      </c>
      <c r="D16" s="34"/>
    </row>
    <row r="17" spans="1:4" ht="15" customHeight="1">
      <c r="A17" s="66" t="s">
        <v>86</v>
      </c>
      <c r="B17" s="66" t="s">
        <v>87</v>
      </c>
      <c r="C17" s="74">
        <v>30.5</v>
      </c>
      <c r="D17" s="34"/>
    </row>
    <row r="18" spans="1:4" ht="15" customHeight="1">
      <c r="A18" s="66" t="s">
        <v>88</v>
      </c>
      <c r="B18" s="66" t="s">
        <v>89</v>
      </c>
      <c r="C18" s="74">
        <v>29.5</v>
      </c>
      <c r="D18" s="34"/>
    </row>
    <row r="19" spans="1:4" ht="15" customHeight="1">
      <c r="A19" s="66" t="s">
        <v>90</v>
      </c>
      <c r="B19" s="66" t="s">
        <v>91</v>
      </c>
      <c r="C19" s="76">
        <v>743</v>
      </c>
      <c r="D19" s="34"/>
    </row>
    <row r="20" spans="1:4" ht="15" customHeight="1">
      <c r="A20" s="36" t="s">
        <v>92</v>
      </c>
      <c r="B20" s="36" t="s">
        <v>166</v>
      </c>
      <c r="C20" s="73">
        <f>C23+C22+C21</f>
        <v>10774.400000000001</v>
      </c>
      <c r="D20" s="34"/>
    </row>
    <row r="21" spans="1:4" ht="15" customHeight="1">
      <c r="A21" s="66" t="s">
        <v>35</v>
      </c>
      <c r="B21" s="67" t="s">
        <v>93</v>
      </c>
      <c r="C21" s="74">
        <v>2088.6999999999998</v>
      </c>
      <c r="D21" s="34"/>
    </row>
    <row r="22" spans="1:4" ht="15" customHeight="1">
      <c r="A22" s="66" t="s">
        <v>36</v>
      </c>
      <c r="B22" s="67" t="s">
        <v>94</v>
      </c>
      <c r="C22" s="74">
        <v>5425.6</v>
      </c>
      <c r="D22" s="34"/>
    </row>
    <row r="23" spans="1:4" ht="15" customHeight="1">
      <c r="A23" s="66" t="s">
        <v>37</v>
      </c>
      <c r="B23" s="67" t="s">
        <v>95</v>
      </c>
      <c r="C23" s="74">
        <v>3260.1</v>
      </c>
      <c r="D23" s="34"/>
    </row>
    <row r="24" spans="1:4" ht="15" customHeight="1">
      <c r="A24" s="36" t="s">
        <v>96</v>
      </c>
      <c r="B24" s="68" t="s">
        <v>167</v>
      </c>
      <c r="C24" s="75">
        <f>C25+C26</f>
        <v>1473.5</v>
      </c>
      <c r="D24" s="34"/>
    </row>
    <row r="25" spans="1:4" ht="25.5" customHeight="1">
      <c r="A25" s="66" t="s">
        <v>35</v>
      </c>
      <c r="B25" s="67" t="s">
        <v>163</v>
      </c>
      <c r="C25" s="75">
        <v>74</v>
      </c>
      <c r="D25" s="34"/>
    </row>
    <row r="26" spans="1:4" ht="15" customHeight="1">
      <c r="A26" s="66" t="s">
        <v>36</v>
      </c>
      <c r="B26" s="67" t="s">
        <v>145</v>
      </c>
      <c r="C26" s="73">
        <v>1399.5</v>
      </c>
      <c r="D26" s="34"/>
    </row>
    <row r="27" spans="1:4" ht="15" customHeight="1">
      <c r="A27" s="36" t="s">
        <v>151</v>
      </c>
      <c r="B27" s="68" t="s">
        <v>97</v>
      </c>
      <c r="C27" s="75">
        <f>C28+C34+C38+C40+C41</f>
        <v>1876.9999999999998</v>
      </c>
      <c r="D27" s="34"/>
    </row>
    <row r="28" spans="1:4" ht="15" customHeight="1">
      <c r="A28" s="36" t="s">
        <v>35</v>
      </c>
      <c r="B28" s="68" t="s">
        <v>156</v>
      </c>
      <c r="C28" s="73">
        <f>C31+C30+C29</f>
        <v>263.39999999999998</v>
      </c>
      <c r="D28" s="34"/>
    </row>
    <row r="29" spans="1:4" ht="15" customHeight="1">
      <c r="A29" s="66" t="s">
        <v>73</v>
      </c>
      <c r="B29" s="67" t="s">
        <v>159</v>
      </c>
      <c r="C29" s="74">
        <v>25.5</v>
      </c>
      <c r="D29" s="34"/>
    </row>
    <row r="30" spans="1:4" ht="15" customHeight="1">
      <c r="A30" s="66" t="s">
        <v>75</v>
      </c>
      <c r="B30" s="67" t="s">
        <v>160</v>
      </c>
      <c r="C30" s="76">
        <v>109.4</v>
      </c>
      <c r="D30" s="34"/>
    </row>
    <row r="31" spans="1:4" ht="15" customHeight="1">
      <c r="A31" s="66" t="s">
        <v>76</v>
      </c>
      <c r="B31" s="67" t="s">
        <v>141</v>
      </c>
      <c r="C31" s="74">
        <v>128.5</v>
      </c>
      <c r="D31" s="34"/>
    </row>
    <row r="32" spans="1:4" ht="15" customHeight="1">
      <c r="A32" s="66" t="s">
        <v>142</v>
      </c>
      <c r="B32" s="67" t="s">
        <v>98</v>
      </c>
      <c r="C32" s="74">
        <v>14.4</v>
      </c>
      <c r="D32" s="34"/>
    </row>
    <row r="33" spans="1:4" ht="15" customHeight="1">
      <c r="A33" s="66" t="s">
        <v>143</v>
      </c>
      <c r="B33" s="67" t="s">
        <v>144</v>
      </c>
      <c r="C33" s="74">
        <v>114.1</v>
      </c>
      <c r="D33" s="34"/>
    </row>
    <row r="34" spans="1:4" ht="15" customHeight="1">
      <c r="A34" s="36" t="s">
        <v>36</v>
      </c>
      <c r="B34" s="68" t="s">
        <v>99</v>
      </c>
      <c r="C34" s="73">
        <f>C37+C36+C35</f>
        <v>1472.7</v>
      </c>
      <c r="D34" s="34"/>
    </row>
    <row r="35" spans="1:4" ht="15" customHeight="1">
      <c r="A35" s="66" t="s">
        <v>77</v>
      </c>
      <c r="B35" s="66" t="s">
        <v>161</v>
      </c>
      <c r="C35" s="74">
        <v>138.6</v>
      </c>
      <c r="D35" s="34"/>
    </row>
    <row r="36" spans="1:4" ht="15" customHeight="1">
      <c r="A36" s="66" t="s">
        <v>79</v>
      </c>
      <c r="B36" s="66" t="s">
        <v>162</v>
      </c>
      <c r="C36" s="76">
        <v>70.7</v>
      </c>
      <c r="D36" s="34"/>
    </row>
    <row r="37" spans="1:4" ht="30" customHeight="1">
      <c r="A37" s="66" t="s">
        <v>81</v>
      </c>
      <c r="B37" s="66" t="s">
        <v>100</v>
      </c>
      <c r="C37" s="74">
        <v>1263.4000000000001</v>
      </c>
      <c r="D37" s="34"/>
    </row>
    <row r="38" spans="1:4" ht="15" customHeight="1">
      <c r="A38" s="36" t="s">
        <v>37</v>
      </c>
      <c r="B38" s="36" t="s">
        <v>101</v>
      </c>
      <c r="C38" s="73">
        <f>C39</f>
        <v>2.2999999999999998</v>
      </c>
      <c r="D38" s="34"/>
    </row>
    <row r="39" spans="1:4" ht="15" customHeight="1">
      <c r="A39" s="66" t="s">
        <v>86</v>
      </c>
      <c r="B39" s="66" t="s">
        <v>102</v>
      </c>
      <c r="C39" s="74">
        <v>2.2999999999999998</v>
      </c>
      <c r="D39" s="34"/>
    </row>
    <row r="40" spans="1:4" ht="15" customHeight="1">
      <c r="A40" s="36" t="s">
        <v>38</v>
      </c>
      <c r="B40" s="36" t="s">
        <v>103</v>
      </c>
      <c r="C40" s="73">
        <v>91.8</v>
      </c>
      <c r="D40" s="34"/>
    </row>
    <row r="41" spans="1:4" ht="15" customHeight="1">
      <c r="A41" s="36" t="s">
        <v>39</v>
      </c>
      <c r="B41" s="36" t="s">
        <v>104</v>
      </c>
      <c r="C41" s="73">
        <v>46.8</v>
      </c>
      <c r="D41" s="34"/>
    </row>
    <row r="42" spans="1:4" ht="15" customHeight="1">
      <c r="A42" s="66" t="s">
        <v>146</v>
      </c>
      <c r="B42" s="66" t="s">
        <v>152</v>
      </c>
      <c r="C42" s="76">
        <v>8</v>
      </c>
      <c r="D42" s="34"/>
    </row>
    <row r="43" spans="1:4" ht="15" customHeight="1">
      <c r="A43" s="66" t="s">
        <v>147</v>
      </c>
      <c r="B43" s="66" t="s">
        <v>153</v>
      </c>
      <c r="C43" s="66">
        <v>25.8</v>
      </c>
      <c r="D43" s="34"/>
    </row>
    <row r="44" spans="1:4" ht="15" customHeight="1">
      <c r="A44" s="66" t="s">
        <v>148</v>
      </c>
      <c r="B44" s="66" t="s">
        <v>105</v>
      </c>
      <c r="C44" s="70">
        <v>13</v>
      </c>
      <c r="D44" s="34"/>
    </row>
    <row r="45" spans="1:4" ht="15" customHeight="1">
      <c r="A45" s="36" t="s">
        <v>168</v>
      </c>
      <c r="B45" s="36" t="s">
        <v>106</v>
      </c>
      <c r="C45" s="69">
        <f>C27+C24+C20+C7</f>
        <v>28844</v>
      </c>
      <c r="D45" s="39"/>
    </row>
    <row r="46" spans="1:4" ht="15" customHeight="1">
      <c r="A46" s="36" t="s">
        <v>169</v>
      </c>
      <c r="B46" s="36" t="s">
        <v>164</v>
      </c>
      <c r="C46" s="36">
        <v>360.2</v>
      </c>
      <c r="D46" s="35"/>
    </row>
    <row r="47" spans="1:4" ht="15" customHeight="1">
      <c r="A47" s="36" t="s">
        <v>170</v>
      </c>
      <c r="B47" s="36" t="s">
        <v>165</v>
      </c>
      <c r="C47" s="36">
        <v>969.6</v>
      </c>
      <c r="D47" s="35"/>
    </row>
    <row r="48" spans="1:4" ht="15" customHeight="1">
      <c r="A48" s="71"/>
      <c r="B48" s="39"/>
      <c r="C48" s="72"/>
      <c r="D48" s="35"/>
    </row>
    <row r="49" spans="1:4" ht="15" customHeight="1">
      <c r="A49" s="17"/>
      <c r="B49" s="17"/>
      <c r="C49" s="17"/>
      <c r="D49" s="35"/>
    </row>
    <row r="50" spans="1:4">
      <c r="A50" s="78" t="s">
        <v>107</v>
      </c>
      <c r="B50" s="78"/>
      <c r="C50" s="78"/>
      <c r="D50" s="33"/>
    </row>
    <row r="51" spans="1:4">
      <c r="A51" s="17"/>
      <c r="B51" s="17"/>
      <c r="C51" s="17"/>
      <c r="D51" s="33"/>
    </row>
    <row r="52" spans="1:4">
      <c r="A52" s="17"/>
      <c r="B52" s="17"/>
      <c r="C52" s="17"/>
      <c r="D52" s="33"/>
    </row>
    <row r="53" spans="1:4">
      <c r="A53" s="17"/>
      <c r="B53" s="17"/>
      <c r="C53" s="17"/>
      <c r="D53" s="33"/>
    </row>
    <row r="54" spans="1:4">
      <c r="A54" s="17"/>
      <c r="B54" s="17"/>
      <c r="C54" s="17"/>
      <c r="D54" s="33"/>
    </row>
    <row r="55" spans="1:4">
      <c r="A55" s="17"/>
      <c r="B55" s="17"/>
      <c r="C55" s="17"/>
      <c r="D55" s="33"/>
    </row>
    <row r="56" spans="1:4">
      <c r="A56" s="17"/>
      <c r="B56" s="17"/>
      <c r="C56" s="17"/>
      <c r="D56" s="33"/>
    </row>
    <row r="57" spans="1:4">
      <c r="A57" s="17"/>
      <c r="B57" s="17"/>
      <c r="C57" s="17"/>
      <c r="D57" s="33"/>
    </row>
    <row r="58" spans="1:4">
      <c r="A58" s="17"/>
      <c r="B58" s="17"/>
      <c r="C58" s="17"/>
      <c r="D58" s="33"/>
    </row>
    <row r="59" spans="1:4">
      <c r="A59" s="17"/>
      <c r="B59" s="17"/>
      <c r="C59" s="17"/>
      <c r="D59" s="33"/>
    </row>
    <row r="60" spans="1:4">
      <c r="A60" s="17"/>
      <c r="B60" s="17"/>
      <c r="C60" s="17"/>
      <c r="D60" s="33"/>
    </row>
    <row r="61" spans="1:4">
      <c r="A61" s="17"/>
      <c r="B61" s="17"/>
      <c r="C61" s="17"/>
      <c r="D61" s="33"/>
    </row>
    <row r="62" spans="1:4">
      <c r="A62" s="17"/>
      <c r="B62" s="17"/>
      <c r="C62" s="17"/>
      <c r="D62" s="33"/>
    </row>
    <row r="63" spans="1:4">
      <c r="A63" s="17"/>
      <c r="B63" s="17"/>
      <c r="C63" s="17"/>
      <c r="D63" s="33"/>
    </row>
    <row r="64" spans="1:4">
      <c r="A64" s="17"/>
      <c r="B64" s="17"/>
      <c r="C64" s="17"/>
    </row>
    <row r="65" spans="1:3">
      <c r="A65" s="17"/>
      <c r="B65" s="17"/>
      <c r="C65" s="17"/>
    </row>
    <row r="66" spans="1:3">
      <c r="A66" s="17"/>
      <c r="B66" s="17"/>
      <c r="C66" s="17"/>
    </row>
    <row r="67" spans="1:3">
      <c r="A67" s="17"/>
      <c r="B67" s="17"/>
      <c r="C67" s="17"/>
    </row>
    <row r="68" spans="1:3">
      <c r="A68" s="17"/>
      <c r="B68" s="17"/>
      <c r="C68" s="17"/>
    </row>
    <row r="69" spans="1:3">
      <c r="A69" s="17"/>
      <c r="B69" s="17"/>
      <c r="C69" s="17"/>
    </row>
    <row r="70" spans="1:3">
      <c r="A70" s="17"/>
      <c r="B70" s="17"/>
      <c r="C70" s="17"/>
    </row>
    <row r="71" spans="1:3">
      <c r="A71" s="17"/>
      <c r="B71" s="17"/>
      <c r="C71" s="17"/>
    </row>
    <row r="72" spans="1:3">
      <c r="A72" s="17"/>
      <c r="B72" s="17"/>
      <c r="C72" s="17"/>
    </row>
    <row r="73" spans="1:3">
      <c r="A73" s="17"/>
      <c r="B73" s="17"/>
      <c r="C73" s="17"/>
    </row>
    <row r="74" spans="1:3">
      <c r="A74" s="17"/>
      <c r="B74" s="17"/>
      <c r="C74" s="17"/>
    </row>
    <row r="75" spans="1:3">
      <c r="A75" s="17"/>
      <c r="B75" s="17"/>
      <c r="C75" s="17"/>
    </row>
    <row r="76" spans="1:3">
      <c r="A76" s="17"/>
      <c r="B76" s="17"/>
      <c r="C76" s="17"/>
    </row>
    <row r="77" spans="1:3">
      <c r="A77" s="17"/>
      <c r="B77" s="17"/>
      <c r="C77" s="17"/>
    </row>
    <row r="78" spans="1:3">
      <c r="A78" s="17"/>
      <c r="B78" s="17"/>
      <c r="C78" s="17"/>
    </row>
    <row r="79" spans="1:3">
      <c r="A79" s="17"/>
      <c r="B79" s="17"/>
      <c r="C79" s="17"/>
    </row>
    <row r="80" spans="1:3">
      <c r="A80" s="17"/>
      <c r="B80" s="17"/>
      <c r="C80" s="17"/>
    </row>
    <row r="81" spans="1:3">
      <c r="A81" s="17"/>
      <c r="B81" s="17"/>
      <c r="C81" s="17"/>
    </row>
    <row r="82" spans="1:3">
      <c r="A82" s="17"/>
      <c r="B82" s="17"/>
      <c r="C82" s="17"/>
    </row>
    <row r="83" spans="1:3">
      <c r="A83" s="17"/>
      <c r="B83" s="17"/>
      <c r="C83" s="17"/>
    </row>
    <row r="84" spans="1:3">
      <c r="A84" s="17"/>
      <c r="B84" s="17"/>
      <c r="C84" s="17"/>
    </row>
    <row r="85" spans="1:3">
      <c r="A85" s="17"/>
      <c r="B85" s="17"/>
      <c r="C85" s="17"/>
    </row>
    <row r="86" spans="1:3">
      <c r="A86" s="17"/>
      <c r="B86" s="17"/>
      <c r="C86" s="17"/>
    </row>
    <row r="87" spans="1:3">
      <c r="A87" s="17"/>
      <c r="B87" s="17"/>
      <c r="C87" s="17"/>
    </row>
    <row r="88" spans="1:3">
      <c r="A88" s="17"/>
      <c r="B88" s="17"/>
      <c r="C88" s="17"/>
    </row>
    <row r="89" spans="1:3">
      <c r="A89" s="17"/>
      <c r="B89" s="17"/>
      <c r="C89" s="17"/>
    </row>
    <row r="90" spans="1:3">
      <c r="A90" s="17"/>
      <c r="B90" s="17"/>
      <c r="C90" s="17"/>
    </row>
    <row r="91" spans="1:3">
      <c r="A91" s="17"/>
      <c r="B91" s="17"/>
      <c r="C91" s="17"/>
    </row>
    <row r="92" spans="1:3">
      <c r="A92" s="17"/>
      <c r="B92" s="17"/>
      <c r="C92" s="17"/>
    </row>
    <row r="93" spans="1:3">
      <c r="A93" s="17"/>
      <c r="B93" s="17"/>
      <c r="C93" s="17"/>
    </row>
    <row r="94" spans="1:3">
      <c r="A94" s="17"/>
      <c r="B94" s="17"/>
      <c r="C94" s="17"/>
    </row>
    <row r="95" spans="1:3">
      <c r="A95" s="17"/>
      <c r="B95" s="17"/>
      <c r="C95" s="17"/>
    </row>
    <row r="96" spans="1:3">
      <c r="A96" s="17"/>
      <c r="B96" s="17"/>
      <c r="C96" s="17"/>
    </row>
    <row r="97" spans="1:3">
      <c r="A97" s="17"/>
      <c r="B97" s="17"/>
      <c r="C97" s="17"/>
    </row>
    <row r="98" spans="1:3">
      <c r="A98" s="17"/>
      <c r="B98" s="17"/>
      <c r="C98" s="17"/>
    </row>
    <row r="99" spans="1:3">
      <c r="A99" s="17"/>
      <c r="B99" s="17"/>
      <c r="C99" s="17"/>
    </row>
    <row r="100" spans="1:3">
      <c r="A100" s="17"/>
      <c r="B100" s="17"/>
      <c r="C100" s="17"/>
    </row>
    <row r="101" spans="1:3">
      <c r="A101" s="17"/>
      <c r="B101" s="17"/>
      <c r="C101" s="17"/>
    </row>
    <row r="102" spans="1:3">
      <c r="A102" s="17"/>
      <c r="B102" s="17"/>
      <c r="C102" s="17"/>
    </row>
    <row r="103" spans="1:3">
      <c r="A103" s="17"/>
      <c r="B103" s="17"/>
      <c r="C103" s="17"/>
    </row>
    <row r="104" spans="1:3">
      <c r="A104" s="17"/>
      <c r="B104" s="17"/>
      <c r="C104" s="17"/>
    </row>
    <row r="105" spans="1:3">
      <c r="A105" s="17"/>
      <c r="B105" s="17"/>
      <c r="C105" s="17"/>
    </row>
    <row r="106" spans="1:3">
      <c r="A106" s="17"/>
      <c r="B106" s="17"/>
      <c r="C106" s="17"/>
    </row>
    <row r="107" spans="1:3">
      <c r="A107" s="17"/>
      <c r="B107" s="17"/>
      <c r="C107" s="17"/>
    </row>
    <row r="108" spans="1:3">
      <c r="A108" s="17"/>
      <c r="B108" s="17"/>
      <c r="C108" s="17"/>
    </row>
    <row r="109" spans="1:3">
      <c r="A109" s="17"/>
      <c r="B109" s="17"/>
      <c r="C109" s="17"/>
    </row>
    <row r="110" spans="1:3">
      <c r="A110" s="17"/>
      <c r="B110" s="17"/>
      <c r="C110" s="17"/>
    </row>
    <row r="111" spans="1:3">
      <c r="A111" s="17"/>
      <c r="B111" s="17"/>
      <c r="C111" s="17"/>
    </row>
    <row r="112" spans="1:3">
      <c r="A112" s="17"/>
      <c r="B112" s="17"/>
      <c r="C112" s="17"/>
    </row>
    <row r="113" spans="1:3">
      <c r="A113" s="17"/>
      <c r="B113" s="17"/>
      <c r="C113" s="17"/>
    </row>
  </sheetData>
  <mergeCells count="2">
    <mergeCell ref="A3:C3"/>
    <mergeCell ref="A50:C50"/>
  </mergeCells>
  <phoneticPr fontId="4" type="noConversion"/>
  <pageMargins left="1.1811023622047245" right="0.39370078740157483" top="0.98425196850393704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0"/>
  <sheetViews>
    <sheetView topLeftCell="A64" zoomScale="135" workbookViewId="0">
      <selection activeCell="E39" sqref="E39"/>
    </sheetView>
  </sheetViews>
  <sheetFormatPr defaultRowHeight="12.75"/>
  <cols>
    <col min="1" max="1" width="4" customWidth="1"/>
    <col min="2" max="2" width="46.7109375" customWidth="1"/>
    <col min="3" max="3" width="10.140625" customWidth="1"/>
    <col min="4" max="4" width="10.28515625" customWidth="1"/>
    <col min="5" max="5" width="9.5703125" customWidth="1"/>
    <col min="6" max="6" width="9.85546875" customWidth="1"/>
  </cols>
  <sheetData>
    <row r="1" spans="1:10">
      <c r="A1" s="1"/>
      <c r="B1" s="3"/>
      <c r="C1" s="9"/>
      <c r="D1" s="9"/>
      <c r="E1" s="9"/>
      <c r="F1" s="9"/>
    </row>
    <row r="2" spans="1:10" ht="12.75" customHeight="1">
      <c r="A2" s="79" t="s">
        <v>171</v>
      </c>
      <c r="B2" s="79"/>
      <c r="C2" s="79"/>
      <c r="D2" s="79"/>
      <c r="E2" s="79"/>
      <c r="F2" s="79"/>
      <c r="G2" s="18"/>
    </row>
    <row r="3" spans="1:10" ht="12.75" customHeight="1">
      <c r="A3" s="79"/>
      <c r="B3" s="79"/>
      <c r="C3" s="79"/>
      <c r="D3" s="79"/>
      <c r="E3" s="79"/>
      <c r="F3" s="79"/>
      <c r="G3" s="13"/>
    </row>
    <row r="4" spans="1:10" ht="12.75" customHeight="1">
      <c r="A4" s="79"/>
      <c r="B4" s="79"/>
      <c r="C4" s="79"/>
      <c r="D4" s="79"/>
      <c r="E4" s="79"/>
      <c r="F4" s="79"/>
      <c r="G4" s="13"/>
    </row>
    <row r="5" spans="1:10">
      <c r="A5" s="1"/>
      <c r="B5" s="3"/>
      <c r="C5" s="88" t="s">
        <v>149</v>
      </c>
      <c r="D5" s="88"/>
      <c r="E5" s="88"/>
      <c r="F5" s="88"/>
    </row>
    <row r="6" spans="1:10" ht="12.75" customHeight="1">
      <c r="A6" s="83" t="s">
        <v>0</v>
      </c>
      <c r="B6" s="83" t="s">
        <v>62</v>
      </c>
      <c r="C6" s="80" t="s">
        <v>67</v>
      </c>
      <c r="D6" s="81"/>
      <c r="E6" s="81"/>
      <c r="F6" s="82"/>
    </row>
    <row r="7" spans="1:10">
      <c r="A7" s="84"/>
      <c r="B7" s="87"/>
      <c r="C7" s="83" t="s">
        <v>2</v>
      </c>
      <c r="D7" s="89" t="s">
        <v>3</v>
      </c>
      <c r="E7" s="89"/>
      <c r="F7" s="90"/>
    </row>
    <row r="8" spans="1:10" ht="12.75" customHeight="1">
      <c r="A8" s="84"/>
      <c r="B8" s="87"/>
      <c r="C8" s="84"/>
      <c r="D8" s="86" t="s">
        <v>65</v>
      </c>
      <c r="E8" s="86"/>
      <c r="F8" s="83" t="s">
        <v>19</v>
      </c>
    </row>
    <row r="9" spans="1:10" ht="25.5" customHeight="1">
      <c r="A9" s="84"/>
      <c r="B9" s="87"/>
      <c r="C9" s="85"/>
      <c r="D9" s="26" t="s">
        <v>66</v>
      </c>
      <c r="E9" s="28" t="s">
        <v>5</v>
      </c>
      <c r="F9" s="85"/>
    </row>
    <row r="10" spans="1:10">
      <c r="A10" s="5">
        <v>1</v>
      </c>
      <c r="B10" s="27">
        <v>3</v>
      </c>
      <c r="C10" s="28">
        <v>4</v>
      </c>
      <c r="D10" s="28">
        <v>5</v>
      </c>
      <c r="E10" s="28">
        <v>6</v>
      </c>
      <c r="F10" s="28">
        <v>7</v>
      </c>
    </row>
    <row r="11" spans="1:10">
      <c r="A11" s="29" t="s">
        <v>35</v>
      </c>
      <c r="B11" s="10" t="s">
        <v>9</v>
      </c>
      <c r="C11" s="54">
        <v>1028.5999999999999</v>
      </c>
      <c r="D11" s="51">
        <f>C11-F11</f>
        <v>1016.5999999999999</v>
      </c>
      <c r="E11" s="51">
        <v>644.79999999999995</v>
      </c>
      <c r="F11" s="51">
        <v>12</v>
      </c>
    </row>
    <row r="12" spans="1:10">
      <c r="A12" s="29" t="s">
        <v>36</v>
      </c>
      <c r="B12" s="10" t="s">
        <v>130</v>
      </c>
      <c r="C12" s="54">
        <v>716.9</v>
      </c>
      <c r="D12" s="51">
        <f t="shared" ref="D12:D44" si="0">C12-F12</f>
        <v>716.9</v>
      </c>
      <c r="E12" s="47">
        <v>445.4</v>
      </c>
      <c r="F12" s="51">
        <v>0</v>
      </c>
      <c r="J12" s="17"/>
    </row>
    <row r="13" spans="1:10" ht="12.75" customHeight="1">
      <c r="A13" s="30" t="s">
        <v>37</v>
      </c>
      <c r="B13" s="10" t="s">
        <v>131</v>
      </c>
      <c r="C13" s="55">
        <v>791.8</v>
      </c>
      <c r="D13" s="51">
        <f t="shared" si="0"/>
        <v>787.4</v>
      </c>
      <c r="E13" s="52">
        <v>500.2</v>
      </c>
      <c r="F13" s="52">
        <v>4.4000000000000004</v>
      </c>
    </row>
    <row r="14" spans="1:10" ht="12.75" customHeight="1">
      <c r="A14" s="30" t="s">
        <v>38</v>
      </c>
      <c r="B14" s="10" t="s">
        <v>132</v>
      </c>
      <c r="C14" s="56">
        <v>751.4</v>
      </c>
      <c r="D14" s="47">
        <f t="shared" si="0"/>
        <v>744.4</v>
      </c>
      <c r="E14" s="48">
        <v>455.9</v>
      </c>
      <c r="F14" s="52">
        <v>7</v>
      </c>
    </row>
    <row r="15" spans="1:10" ht="12.75" customHeight="1">
      <c r="A15" s="30" t="s">
        <v>39</v>
      </c>
      <c r="B15" s="10" t="s">
        <v>157</v>
      </c>
      <c r="C15" s="55">
        <v>1084</v>
      </c>
      <c r="D15" s="47">
        <f t="shared" si="0"/>
        <v>1069.2</v>
      </c>
      <c r="E15" s="48">
        <v>683.1</v>
      </c>
      <c r="F15" s="52">
        <v>14.8</v>
      </c>
    </row>
    <row r="16" spans="1:10" ht="12.75" customHeight="1">
      <c r="A16" s="30" t="s">
        <v>40</v>
      </c>
      <c r="B16" s="10" t="s">
        <v>139</v>
      </c>
      <c r="C16" s="55">
        <v>1183</v>
      </c>
      <c r="D16" s="51">
        <f t="shared" si="0"/>
        <v>1183</v>
      </c>
      <c r="E16" s="52">
        <v>769.4</v>
      </c>
      <c r="F16" s="52">
        <v>0</v>
      </c>
    </row>
    <row r="17" spans="1:11" ht="12.75" customHeight="1">
      <c r="A17" s="30" t="s">
        <v>41</v>
      </c>
      <c r="B17" s="10" t="s">
        <v>138</v>
      </c>
      <c r="C17" s="56">
        <v>585.1</v>
      </c>
      <c r="D17" s="47">
        <f t="shared" si="0"/>
        <v>583.6</v>
      </c>
      <c r="E17" s="48">
        <v>349.7</v>
      </c>
      <c r="F17" s="48">
        <v>1.5</v>
      </c>
    </row>
    <row r="18" spans="1:11" ht="12.75" customHeight="1">
      <c r="A18" s="30" t="s">
        <v>42</v>
      </c>
      <c r="B18" s="10" t="s">
        <v>10</v>
      </c>
      <c r="C18" s="56">
        <v>530.20000000000005</v>
      </c>
      <c r="D18" s="47">
        <f t="shared" si="0"/>
        <v>529.40000000000009</v>
      </c>
      <c r="E18" s="52">
        <v>342</v>
      </c>
      <c r="F18" s="48">
        <v>0.8</v>
      </c>
    </row>
    <row r="19" spans="1:11" ht="12.75" customHeight="1">
      <c r="A19" s="30" t="s">
        <v>43</v>
      </c>
      <c r="B19" s="10" t="s">
        <v>133</v>
      </c>
      <c r="C19" s="55">
        <v>271</v>
      </c>
      <c r="D19" s="51">
        <f t="shared" si="0"/>
        <v>271</v>
      </c>
      <c r="E19" s="52">
        <v>176.9</v>
      </c>
      <c r="F19" s="52">
        <v>0</v>
      </c>
    </row>
    <row r="20" spans="1:11" ht="12.75" customHeight="1">
      <c r="A20" s="30" t="s">
        <v>44</v>
      </c>
      <c r="B20" s="10" t="s">
        <v>134</v>
      </c>
      <c r="C20" s="56">
        <v>409.6</v>
      </c>
      <c r="D20" s="47">
        <f t="shared" si="0"/>
        <v>409.6</v>
      </c>
      <c r="E20" s="48">
        <v>246.2</v>
      </c>
      <c r="F20" s="52">
        <v>0</v>
      </c>
    </row>
    <row r="21" spans="1:11" ht="12.75" customHeight="1">
      <c r="A21" s="30" t="s">
        <v>45</v>
      </c>
      <c r="B21" s="10" t="s">
        <v>135</v>
      </c>
      <c r="C21" s="55">
        <v>469</v>
      </c>
      <c r="D21" s="51">
        <f t="shared" si="0"/>
        <v>466</v>
      </c>
      <c r="E21" s="52">
        <v>291.3</v>
      </c>
      <c r="F21" s="52">
        <v>3</v>
      </c>
    </row>
    <row r="22" spans="1:11" ht="12.75" customHeight="1">
      <c r="A22" s="30" t="s">
        <v>46</v>
      </c>
      <c r="B22" s="10" t="s">
        <v>140</v>
      </c>
      <c r="C22" s="56">
        <v>349.8</v>
      </c>
      <c r="D22" s="47">
        <f t="shared" si="0"/>
        <v>349.8</v>
      </c>
      <c r="E22" s="48">
        <v>228.4</v>
      </c>
      <c r="F22" s="52">
        <v>0</v>
      </c>
    </row>
    <row r="23" spans="1:11" ht="12.75" customHeight="1">
      <c r="A23" s="30" t="s">
        <v>47</v>
      </c>
      <c r="B23" s="10" t="s">
        <v>11</v>
      </c>
      <c r="C23" s="57">
        <v>397.7</v>
      </c>
      <c r="D23" s="47">
        <f t="shared" si="0"/>
        <v>395.7</v>
      </c>
      <c r="E23" s="47">
        <v>220.9</v>
      </c>
      <c r="F23" s="51">
        <v>2</v>
      </c>
    </row>
    <row r="24" spans="1:11">
      <c r="A24" s="30" t="s">
        <v>48</v>
      </c>
      <c r="B24" s="10" t="s">
        <v>12</v>
      </c>
      <c r="C24" s="57">
        <v>629.70000000000005</v>
      </c>
      <c r="D24" s="47">
        <f t="shared" si="0"/>
        <v>629.70000000000005</v>
      </c>
      <c r="E24" s="47">
        <v>390.3</v>
      </c>
      <c r="F24" s="51">
        <v>0</v>
      </c>
    </row>
    <row r="25" spans="1:11">
      <c r="A25" s="30" t="s">
        <v>49</v>
      </c>
      <c r="B25" s="10" t="s">
        <v>64</v>
      </c>
      <c r="C25" s="54">
        <v>303.7</v>
      </c>
      <c r="D25" s="51">
        <f t="shared" si="0"/>
        <v>303.7</v>
      </c>
      <c r="E25" s="51">
        <v>175.4</v>
      </c>
      <c r="F25" s="51">
        <v>0</v>
      </c>
    </row>
    <row r="26" spans="1:11" ht="12.75" customHeight="1">
      <c r="A26" s="30" t="s">
        <v>50</v>
      </c>
      <c r="B26" s="10" t="s">
        <v>136</v>
      </c>
      <c r="C26" s="56">
        <v>170.4</v>
      </c>
      <c r="D26" s="47">
        <f t="shared" si="0"/>
        <v>169.4</v>
      </c>
      <c r="E26" s="48">
        <v>124.5</v>
      </c>
      <c r="F26" s="52">
        <v>1</v>
      </c>
    </row>
    <row r="27" spans="1:11">
      <c r="A27" s="30" t="s">
        <v>51</v>
      </c>
      <c r="B27" s="10" t="s">
        <v>20</v>
      </c>
      <c r="C27" s="54">
        <v>391.5</v>
      </c>
      <c r="D27" s="51">
        <f t="shared" si="0"/>
        <v>386</v>
      </c>
      <c r="E27" s="47">
        <v>286.60000000000002</v>
      </c>
      <c r="F27" s="51">
        <v>5.5</v>
      </c>
    </row>
    <row r="28" spans="1:11" ht="12.75" customHeight="1">
      <c r="A28" s="30" t="s">
        <v>52</v>
      </c>
      <c r="B28" s="10" t="s">
        <v>129</v>
      </c>
      <c r="C28" s="55">
        <v>177.4</v>
      </c>
      <c r="D28" s="51">
        <f t="shared" si="0"/>
        <v>173.4</v>
      </c>
      <c r="E28" s="52">
        <v>119.5</v>
      </c>
      <c r="F28" s="52">
        <v>4</v>
      </c>
    </row>
    <row r="29" spans="1:11" ht="12" customHeight="1">
      <c r="A29" s="30" t="s">
        <v>53</v>
      </c>
      <c r="B29" s="10" t="s">
        <v>26</v>
      </c>
      <c r="C29" s="56">
        <v>351.7</v>
      </c>
      <c r="D29" s="47">
        <f t="shared" si="0"/>
        <v>351.7</v>
      </c>
      <c r="E29" s="48">
        <v>206.1</v>
      </c>
      <c r="F29" s="52">
        <v>0</v>
      </c>
    </row>
    <row r="30" spans="1:11">
      <c r="A30" s="30" t="s">
        <v>54</v>
      </c>
      <c r="B30" s="10" t="s">
        <v>154</v>
      </c>
      <c r="C30" s="57">
        <v>157.9</v>
      </c>
      <c r="D30" s="47">
        <f t="shared" si="0"/>
        <v>156.80000000000001</v>
      </c>
      <c r="E30" s="51">
        <v>104.2</v>
      </c>
      <c r="F30" s="47">
        <v>1.1000000000000001</v>
      </c>
    </row>
    <row r="31" spans="1:11">
      <c r="A31" s="30" t="s">
        <v>55</v>
      </c>
      <c r="B31" s="12" t="s">
        <v>23</v>
      </c>
      <c r="C31" s="58">
        <v>175.2</v>
      </c>
      <c r="D31" s="47">
        <f t="shared" si="0"/>
        <v>171.39999999999998</v>
      </c>
      <c r="E31" s="49">
        <v>114</v>
      </c>
      <c r="F31" s="49">
        <v>3.8</v>
      </c>
    </row>
    <row r="32" spans="1:11">
      <c r="A32" s="30" t="s">
        <v>56</v>
      </c>
      <c r="B32" s="12" t="s">
        <v>128</v>
      </c>
      <c r="C32" s="58">
        <v>551.20000000000005</v>
      </c>
      <c r="D32" s="51">
        <f t="shared" si="0"/>
        <v>538.20000000000005</v>
      </c>
      <c r="E32" s="49">
        <v>354.9</v>
      </c>
      <c r="F32" s="49">
        <v>13</v>
      </c>
      <c r="K32" s="38"/>
    </row>
    <row r="33" spans="1:6" ht="12.75" customHeight="1">
      <c r="A33" s="30" t="s">
        <v>57</v>
      </c>
      <c r="B33" s="12" t="s">
        <v>27</v>
      </c>
      <c r="C33" s="59">
        <v>471.2</v>
      </c>
      <c r="D33" s="47">
        <f t="shared" si="0"/>
        <v>441.2</v>
      </c>
      <c r="E33" s="50">
        <v>222.6</v>
      </c>
      <c r="F33" s="50">
        <v>30</v>
      </c>
    </row>
    <row r="34" spans="1:6" ht="12.75" customHeight="1">
      <c r="A34" s="30">
        <v>25</v>
      </c>
      <c r="B34" s="12" t="s">
        <v>68</v>
      </c>
      <c r="C34" s="59">
        <v>71.099999999999994</v>
      </c>
      <c r="D34" s="51">
        <f t="shared" si="0"/>
        <v>69.599999999999994</v>
      </c>
      <c r="E34" s="50">
        <v>44.8</v>
      </c>
      <c r="F34" s="50">
        <v>1.5</v>
      </c>
    </row>
    <row r="35" spans="1:6" ht="12.75" customHeight="1">
      <c r="A35" s="30" t="s">
        <v>58</v>
      </c>
      <c r="B35" s="12" t="s">
        <v>24</v>
      </c>
      <c r="C35" s="59">
        <v>70.599999999999994</v>
      </c>
      <c r="D35" s="47">
        <f t="shared" si="0"/>
        <v>68.599999999999994</v>
      </c>
      <c r="E35" s="50">
        <v>42.4</v>
      </c>
      <c r="F35" s="50">
        <v>2</v>
      </c>
    </row>
    <row r="36" spans="1:6" ht="12.75" customHeight="1">
      <c r="A36" s="30" t="s">
        <v>59</v>
      </c>
      <c r="B36" s="12" t="s">
        <v>123</v>
      </c>
      <c r="C36" s="59">
        <v>73.5</v>
      </c>
      <c r="D36" s="47">
        <f t="shared" si="0"/>
        <v>72.599999999999994</v>
      </c>
      <c r="E36" s="51">
        <v>43.4</v>
      </c>
      <c r="F36" s="50">
        <v>0.9</v>
      </c>
    </row>
    <row r="37" spans="1:6" ht="12.75" customHeight="1">
      <c r="A37" s="30" t="s">
        <v>110</v>
      </c>
      <c r="B37" s="12" t="s">
        <v>25</v>
      </c>
      <c r="C37" s="59">
        <v>79.5</v>
      </c>
      <c r="D37" s="51">
        <f t="shared" si="0"/>
        <v>78</v>
      </c>
      <c r="E37" s="50">
        <v>40.6</v>
      </c>
      <c r="F37" s="50">
        <v>1.5</v>
      </c>
    </row>
    <row r="38" spans="1:6" ht="12.75" customHeight="1">
      <c r="A38" s="30" t="s">
        <v>111</v>
      </c>
      <c r="B38" s="19" t="s">
        <v>122</v>
      </c>
      <c r="C38" s="59">
        <v>138.1</v>
      </c>
      <c r="D38" s="51">
        <f t="shared" si="0"/>
        <v>138.1</v>
      </c>
      <c r="E38" s="53">
        <v>84.9</v>
      </c>
      <c r="F38" s="53">
        <v>0</v>
      </c>
    </row>
    <row r="39" spans="1:6" ht="12.75" customHeight="1">
      <c r="A39" s="30" t="s">
        <v>112</v>
      </c>
      <c r="B39" s="19" t="s">
        <v>124</v>
      </c>
      <c r="C39" s="59">
        <v>70.5</v>
      </c>
      <c r="D39" s="51">
        <f t="shared" si="0"/>
        <v>70.5</v>
      </c>
      <c r="E39" s="53">
        <v>52.6</v>
      </c>
      <c r="F39" s="53">
        <v>0</v>
      </c>
    </row>
    <row r="40" spans="1:6" ht="12.75" customHeight="1">
      <c r="A40" s="30" t="s">
        <v>113</v>
      </c>
      <c r="B40" s="19" t="s">
        <v>127</v>
      </c>
      <c r="C40" s="59">
        <v>539.29999999999995</v>
      </c>
      <c r="D40" s="51">
        <f t="shared" si="0"/>
        <v>539.29999999999995</v>
      </c>
      <c r="E40" s="53">
        <v>361</v>
      </c>
      <c r="F40" s="53">
        <v>0</v>
      </c>
    </row>
    <row r="41" spans="1:6" ht="12.75" customHeight="1">
      <c r="A41" s="30" t="s">
        <v>114</v>
      </c>
      <c r="B41" s="19" t="s">
        <v>125</v>
      </c>
      <c r="C41" s="59">
        <v>432.2</v>
      </c>
      <c r="D41" s="51">
        <f t="shared" si="0"/>
        <v>58.699999999999989</v>
      </c>
      <c r="E41" s="53">
        <v>0</v>
      </c>
      <c r="F41" s="53">
        <v>373.5</v>
      </c>
    </row>
    <row r="42" spans="1:6" ht="12.75" customHeight="1">
      <c r="A42" s="30" t="s">
        <v>115</v>
      </c>
      <c r="B42" s="19" t="s">
        <v>63</v>
      </c>
      <c r="C42" s="59">
        <v>739.8</v>
      </c>
      <c r="D42" s="51">
        <f t="shared" si="0"/>
        <v>736.8</v>
      </c>
      <c r="E42" s="53">
        <v>512</v>
      </c>
      <c r="F42" s="53">
        <v>3</v>
      </c>
    </row>
    <row r="43" spans="1:6" ht="12.75" customHeight="1">
      <c r="A43" s="30" t="s">
        <v>116</v>
      </c>
      <c r="B43" s="19" t="s">
        <v>32</v>
      </c>
      <c r="C43" s="59">
        <v>517.79999999999995</v>
      </c>
      <c r="D43" s="51">
        <f t="shared" si="0"/>
        <v>517.29999999999995</v>
      </c>
      <c r="E43" s="53">
        <v>361.2</v>
      </c>
      <c r="F43" s="53">
        <v>0.5</v>
      </c>
    </row>
    <row r="44" spans="1:6" ht="12.75" customHeight="1">
      <c r="A44" s="30" t="s">
        <v>117</v>
      </c>
      <c r="B44" s="19" t="s">
        <v>33</v>
      </c>
      <c r="C44" s="59">
        <v>1460.9</v>
      </c>
      <c r="D44" s="51">
        <f t="shared" si="0"/>
        <v>1445.9</v>
      </c>
      <c r="E44" s="53">
        <v>688.5</v>
      </c>
      <c r="F44" s="53">
        <v>15</v>
      </c>
    </row>
    <row r="45" spans="1:6" ht="12.75" customHeight="1">
      <c r="A45" s="31" t="s">
        <v>118</v>
      </c>
      <c r="B45" s="19" t="s">
        <v>14</v>
      </c>
      <c r="C45" s="59">
        <v>13160.7</v>
      </c>
      <c r="D45" s="51">
        <f>C45-F45</f>
        <v>8463.9000000000015</v>
      </c>
      <c r="E45" s="53">
        <v>1590.4</v>
      </c>
      <c r="F45" s="53">
        <v>4696.8</v>
      </c>
    </row>
    <row r="46" spans="1:6" ht="15" customHeight="1">
      <c r="A46" s="30" t="s">
        <v>119</v>
      </c>
      <c r="B46" s="8" t="s">
        <v>69</v>
      </c>
      <c r="C46" s="49">
        <f>SUM(C11:C45)</f>
        <v>29302.000000000007</v>
      </c>
      <c r="D46" s="49">
        <f>SUM(D11:D45)</f>
        <v>24103.4</v>
      </c>
      <c r="E46" s="49">
        <f>SUM(E11:E45)</f>
        <v>11274.1</v>
      </c>
      <c r="F46" s="49">
        <f>SUM(F11:F45)</f>
        <v>5198.6000000000004</v>
      </c>
    </row>
    <row r="47" spans="1:6">
      <c r="A47" s="78" t="s">
        <v>18</v>
      </c>
      <c r="B47" s="78"/>
      <c r="C47" s="78"/>
      <c r="D47" s="78"/>
      <c r="E47" s="78"/>
      <c r="F47" s="78"/>
    </row>
    <row r="48" spans="1:6">
      <c r="A48" s="17"/>
      <c r="B48" s="17"/>
      <c r="C48" s="17"/>
      <c r="D48" s="17"/>
      <c r="E48" s="17"/>
      <c r="F48" s="17"/>
    </row>
    <row r="49" spans="1:6">
      <c r="A49" s="24"/>
      <c r="B49" s="24"/>
      <c r="C49" s="24"/>
      <c r="D49" s="24"/>
      <c r="E49" s="24"/>
      <c r="F49" s="24"/>
    </row>
    <row r="50" spans="1:6">
      <c r="A50" s="24"/>
      <c r="B50" s="24"/>
      <c r="C50" s="24"/>
      <c r="D50" s="24"/>
      <c r="E50" s="24"/>
      <c r="F50" s="24"/>
    </row>
    <row r="51" spans="1:6">
      <c r="A51" s="24"/>
      <c r="B51" s="24"/>
      <c r="C51" s="24"/>
      <c r="D51" s="24"/>
      <c r="E51" s="24"/>
      <c r="F51" s="24"/>
    </row>
    <row r="52" spans="1:6">
      <c r="A52" s="24"/>
      <c r="B52" s="24"/>
      <c r="C52" s="24"/>
      <c r="D52" s="24"/>
      <c r="E52" s="24"/>
      <c r="F52" s="24"/>
    </row>
    <row r="53" spans="1:6">
      <c r="A53" s="24"/>
      <c r="B53" s="24"/>
      <c r="C53" s="24"/>
      <c r="D53" s="24"/>
      <c r="E53" s="24"/>
      <c r="F53" s="24"/>
    </row>
    <row r="54" spans="1:6">
      <c r="A54" s="24"/>
      <c r="B54" s="24"/>
      <c r="C54" s="24"/>
      <c r="D54" s="24"/>
      <c r="E54" s="24"/>
      <c r="F54" s="24"/>
    </row>
    <row r="55" spans="1:6">
      <c r="A55" s="24"/>
      <c r="B55" s="24"/>
      <c r="C55" s="24"/>
      <c r="D55" s="24"/>
      <c r="E55" s="24"/>
      <c r="F55" s="24"/>
    </row>
    <row r="56" spans="1:6">
      <c r="A56" s="24"/>
      <c r="B56" s="24"/>
      <c r="C56" s="24"/>
      <c r="D56" s="24"/>
      <c r="E56" s="24"/>
      <c r="F56" s="24"/>
    </row>
    <row r="57" spans="1:6">
      <c r="A57" s="24"/>
      <c r="B57" s="24"/>
      <c r="C57" s="24"/>
      <c r="D57" s="24"/>
      <c r="E57" s="24"/>
      <c r="F57" s="24"/>
    </row>
    <row r="58" spans="1:6">
      <c r="A58" s="24"/>
      <c r="B58" s="24"/>
      <c r="C58" s="24"/>
      <c r="D58" s="24"/>
      <c r="E58" s="24"/>
      <c r="F58" s="24"/>
    </row>
    <row r="59" spans="1:6">
      <c r="A59" s="24"/>
      <c r="B59" s="24"/>
      <c r="C59" s="24"/>
      <c r="D59" s="24"/>
      <c r="E59" s="24"/>
      <c r="F59" s="24"/>
    </row>
    <row r="60" spans="1:6">
      <c r="A60" s="24"/>
      <c r="B60" s="24"/>
      <c r="C60" s="24"/>
      <c r="D60" s="24"/>
      <c r="E60" s="24"/>
      <c r="F60" s="24"/>
    </row>
    <row r="61" spans="1:6">
      <c r="A61" s="24"/>
      <c r="B61" s="24"/>
      <c r="C61" s="24"/>
      <c r="D61" s="24"/>
      <c r="E61" s="24"/>
      <c r="F61" s="24"/>
    </row>
    <row r="62" spans="1:6">
      <c r="A62" s="24"/>
      <c r="B62" s="24"/>
      <c r="C62" s="24"/>
      <c r="D62" s="24"/>
      <c r="E62" s="24"/>
      <c r="F62" s="24"/>
    </row>
    <row r="63" spans="1:6">
      <c r="A63" s="24"/>
      <c r="B63" s="24"/>
      <c r="C63" s="24"/>
      <c r="D63" s="24"/>
      <c r="E63" s="24"/>
      <c r="F63" s="24"/>
    </row>
    <row r="64" spans="1:6">
      <c r="A64" s="24"/>
      <c r="B64" s="24"/>
      <c r="C64" s="24"/>
      <c r="D64" s="24"/>
      <c r="E64" s="24"/>
      <c r="F64" s="24"/>
    </row>
    <row r="65" spans="1:6">
      <c r="A65" s="24"/>
      <c r="B65" s="24"/>
      <c r="C65" s="24"/>
      <c r="D65" s="24"/>
      <c r="E65" s="24"/>
      <c r="F65" s="24"/>
    </row>
    <row r="66" spans="1:6">
      <c r="A66" s="24"/>
      <c r="B66" s="24"/>
      <c r="C66" s="24"/>
      <c r="D66" s="24"/>
      <c r="E66" s="24"/>
      <c r="F66" s="24"/>
    </row>
    <row r="67" spans="1:6">
      <c r="A67" s="24"/>
      <c r="B67" s="24"/>
      <c r="C67" s="24"/>
      <c r="D67" s="24"/>
      <c r="E67" s="24"/>
      <c r="F67" s="24"/>
    </row>
    <row r="68" spans="1:6">
      <c r="A68" s="24"/>
      <c r="B68" s="24"/>
      <c r="C68" s="24"/>
      <c r="D68" s="24"/>
      <c r="E68" s="24"/>
      <c r="F68" s="24"/>
    </row>
    <row r="69" spans="1:6">
      <c r="A69" s="24"/>
      <c r="B69" s="24"/>
      <c r="C69" s="24"/>
      <c r="D69" s="24"/>
      <c r="E69" s="24"/>
      <c r="F69" s="24"/>
    </row>
    <row r="70" spans="1:6">
      <c r="A70" s="24"/>
      <c r="B70" s="24"/>
      <c r="C70" s="24"/>
      <c r="D70" s="24"/>
      <c r="E70" s="24"/>
      <c r="F70" s="24"/>
    </row>
    <row r="71" spans="1:6">
      <c r="A71" s="24"/>
      <c r="B71" s="24"/>
      <c r="C71" s="24"/>
      <c r="D71" s="24"/>
      <c r="E71" s="24"/>
      <c r="F71" s="24"/>
    </row>
    <row r="72" spans="1:6">
      <c r="A72" s="24"/>
      <c r="B72" s="24"/>
      <c r="C72" s="24"/>
      <c r="D72" s="24"/>
      <c r="E72" s="24"/>
      <c r="F72" s="24"/>
    </row>
    <row r="73" spans="1:6">
      <c r="A73" s="24"/>
      <c r="B73" s="24"/>
      <c r="C73" s="24"/>
      <c r="D73" s="24"/>
      <c r="E73" s="24"/>
      <c r="F73" s="24"/>
    </row>
    <row r="74" spans="1:6">
      <c r="A74" s="24"/>
      <c r="B74" s="24"/>
      <c r="C74" s="24"/>
      <c r="D74" s="24"/>
      <c r="E74" s="24"/>
      <c r="F74" s="24"/>
    </row>
    <row r="75" spans="1:6">
      <c r="A75" s="24"/>
      <c r="B75" s="24"/>
      <c r="C75" s="24"/>
      <c r="D75" s="24"/>
      <c r="E75" s="24"/>
      <c r="F75" s="24"/>
    </row>
    <row r="76" spans="1:6">
      <c r="A76" s="24"/>
      <c r="B76" s="24"/>
      <c r="C76" s="24"/>
      <c r="D76" s="24"/>
      <c r="E76" s="24"/>
      <c r="F76" s="24"/>
    </row>
    <row r="77" spans="1:6">
      <c r="A77" s="24"/>
      <c r="B77" s="24"/>
      <c r="C77" s="24"/>
      <c r="D77" s="24"/>
      <c r="E77" s="24"/>
      <c r="F77" s="24"/>
    </row>
    <row r="78" spans="1:6">
      <c r="A78" s="24"/>
      <c r="B78" s="24"/>
      <c r="C78" s="24"/>
      <c r="D78" s="24"/>
      <c r="E78" s="24"/>
      <c r="F78" s="24"/>
    </row>
    <row r="79" spans="1:6">
      <c r="A79" s="24"/>
      <c r="B79" s="24"/>
      <c r="C79" s="24"/>
      <c r="D79" s="24"/>
      <c r="E79" s="24"/>
      <c r="F79" s="24"/>
    </row>
    <row r="80" spans="1:6">
      <c r="A80" s="24"/>
      <c r="B80" s="24"/>
      <c r="C80" s="24"/>
      <c r="D80" s="24"/>
      <c r="E80" s="24"/>
      <c r="F80" s="24"/>
    </row>
    <row r="81" spans="1:6">
      <c r="A81" s="24"/>
      <c r="B81" s="24"/>
      <c r="C81" s="24"/>
      <c r="D81" s="24"/>
      <c r="E81" s="24"/>
      <c r="F81" s="24"/>
    </row>
    <row r="82" spans="1:6">
      <c r="A82" s="24"/>
      <c r="B82" s="24"/>
      <c r="C82" s="24"/>
      <c r="D82" s="24"/>
      <c r="E82" s="24"/>
      <c r="F82" s="24"/>
    </row>
    <row r="83" spans="1:6">
      <c r="A83" s="24"/>
      <c r="B83" s="24"/>
      <c r="C83" s="24"/>
      <c r="D83" s="24"/>
      <c r="E83" s="24"/>
      <c r="F83" s="24"/>
    </row>
    <row r="84" spans="1:6">
      <c r="A84" s="24"/>
      <c r="B84" s="24"/>
      <c r="C84" s="24"/>
      <c r="D84" s="24"/>
      <c r="E84" s="24"/>
      <c r="F84" s="24"/>
    </row>
    <row r="85" spans="1:6">
      <c r="A85" s="24"/>
      <c r="B85" s="24"/>
      <c r="C85" s="24"/>
      <c r="D85" s="24"/>
      <c r="E85" s="24"/>
      <c r="F85" s="24"/>
    </row>
    <row r="86" spans="1:6">
      <c r="A86" s="24"/>
      <c r="B86" s="24"/>
      <c r="C86" s="24"/>
      <c r="D86" s="24"/>
      <c r="E86" s="24"/>
      <c r="F86" s="24"/>
    </row>
    <row r="87" spans="1:6">
      <c r="A87" s="25"/>
      <c r="B87" s="25"/>
      <c r="C87" s="25"/>
      <c r="D87" s="25"/>
      <c r="E87" s="25"/>
      <c r="F87" s="25"/>
    </row>
    <row r="88" spans="1:6">
      <c r="A88" s="25"/>
      <c r="B88" s="25"/>
      <c r="C88" s="25"/>
      <c r="D88" s="25"/>
      <c r="E88" s="25"/>
      <c r="F88" s="25"/>
    </row>
    <row r="89" spans="1:6">
      <c r="A89" s="25"/>
      <c r="B89" s="25"/>
      <c r="C89" s="25"/>
      <c r="D89" s="25"/>
      <c r="E89" s="25"/>
      <c r="F89" s="25"/>
    </row>
    <row r="90" spans="1:6">
      <c r="A90" s="25"/>
      <c r="B90" s="25"/>
      <c r="C90" s="25"/>
      <c r="D90" s="25"/>
      <c r="E90" s="25"/>
      <c r="F90" s="25"/>
    </row>
    <row r="91" spans="1:6">
      <c r="A91" s="25"/>
      <c r="B91" s="25"/>
      <c r="C91" s="25"/>
      <c r="D91" s="25"/>
      <c r="E91" s="25"/>
      <c r="F91" s="25"/>
    </row>
    <row r="92" spans="1:6">
      <c r="A92" s="25"/>
      <c r="B92" s="25"/>
      <c r="C92" s="25"/>
      <c r="D92" s="25"/>
      <c r="E92" s="25"/>
      <c r="F92" s="25"/>
    </row>
    <row r="93" spans="1:6">
      <c r="A93" s="25"/>
      <c r="B93" s="25"/>
      <c r="C93" s="25"/>
      <c r="D93" s="25"/>
      <c r="E93" s="25"/>
      <c r="F93" s="25"/>
    </row>
    <row r="94" spans="1:6">
      <c r="A94" s="25"/>
      <c r="B94" s="25"/>
      <c r="C94" s="25"/>
      <c r="D94" s="25"/>
      <c r="E94" s="25"/>
      <c r="F94" s="25"/>
    </row>
    <row r="95" spans="1:6">
      <c r="A95" s="25"/>
      <c r="B95" s="25"/>
      <c r="C95" s="25"/>
      <c r="D95" s="25"/>
      <c r="E95" s="25"/>
      <c r="F95" s="25"/>
    </row>
    <row r="96" spans="1:6">
      <c r="A96" s="25"/>
      <c r="B96" s="25"/>
      <c r="C96" s="25"/>
      <c r="D96" s="25"/>
      <c r="E96" s="25"/>
      <c r="F96" s="25"/>
    </row>
    <row r="97" spans="1:6">
      <c r="A97" s="25"/>
      <c r="B97" s="25"/>
      <c r="C97" s="25"/>
      <c r="D97" s="25"/>
      <c r="E97" s="25"/>
      <c r="F97" s="25"/>
    </row>
    <row r="98" spans="1:6">
      <c r="A98" s="25"/>
      <c r="B98" s="25"/>
      <c r="C98" s="25"/>
      <c r="D98" s="25"/>
      <c r="E98" s="25"/>
      <c r="F98" s="25"/>
    </row>
    <row r="99" spans="1:6">
      <c r="A99" s="25"/>
      <c r="B99" s="25"/>
      <c r="C99" s="25"/>
      <c r="D99" s="25"/>
      <c r="E99" s="25"/>
      <c r="F99" s="25"/>
    </row>
    <row r="100" spans="1:6">
      <c r="A100" s="25"/>
      <c r="B100" s="25"/>
      <c r="C100" s="25"/>
      <c r="D100" s="25"/>
      <c r="E100" s="25"/>
      <c r="F100" s="25"/>
    </row>
    <row r="101" spans="1:6">
      <c r="A101" s="25"/>
      <c r="B101" s="25"/>
      <c r="C101" s="25"/>
      <c r="D101" s="25"/>
      <c r="E101" s="25"/>
      <c r="F101" s="25"/>
    </row>
    <row r="102" spans="1:6">
      <c r="A102" s="25"/>
      <c r="B102" s="25"/>
      <c r="C102" s="25"/>
      <c r="D102" s="25"/>
      <c r="E102" s="25"/>
      <c r="F102" s="25"/>
    </row>
    <row r="103" spans="1:6">
      <c r="A103" s="25"/>
      <c r="B103" s="25"/>
      <c r="C103" s="25"/>
      <c r="D103" s="25"/>
      <c r="E103" s="25"/>
      <c r="F103" s="25"/>
    </row>
    <row r="104" spans="1:6">
      <c r="A104" s="25"/>
      <c r="B104" s="25"/>
      <c r="C104" s="25"/>
      <c r="D104" s="25"/>
      <c r="E104" s="25"/>
      <c r="F104" s="25"/>
    </row>
    <row r="105" spans="1:6">
      <c r="A105" s="25"/>
      <c r="B105" s="25"/>
      <c r="C105" s="25"/>
      <c r="D105" s="25"/>
      <c r="E105" s="25"/>
      <c r="F105" s="25"/>
    </row>
    <row r="106" spans="1:6">
      <c r="A106" s="25"/>
      <c r="B106" s="25"/>
      <c r="C106" s="25"/>
      <c r="D106" s="25"/>
      <c r="E106" s="25"/>
      <c r="F106" s="25"/>
    </row>
    <row r="107" spans="1:6">
      <c r="A107" s="25"/>
      <c r="B107" s="25"/>
      <c r="C107" s="25"/>
      <c r="D107" s="25"/>
      <c r="E107" s="25"/>
      <c r="F107" s="25"/>
    </row>
    <row r="108" spans="1:6">
      <c r="A108" s="25"/>
      <c r="B108" s="25"/>
      <c r="C108" s="25"/>
      <c r="D108" s="25"/>
      <c r="E108" s="25"/>
      <c r="F108" s="25"/>
    </row>
    <row r="109" spans="1:6">
      <c r="A109" s="25"/>
      <c r="B109" s="25"/>
      <c r="C109" s="25"/>
      <c r="D109" s="25"/>
      <c r="E109" s="25"/>
      <c r="F109" s="25"/>
    </row>
    <row r="110" spans="1:6">
      <c r="A110" s="25"/>
      <c r="B110" s="25"/>
      <c r="C110" s="25"/>
      <c r="D110" s="25"/>
      <c r="E110" s="25"/>
      <c r="F110" s="25"/>
    </row>
    <row r="111" spans="1:6">
      <c r="A111" s="25"/>
      <c r="B111" s="25"/>
      <c r="C111" s="25"/>
      <c r="D111" s="25"/>
      <c r="E111" s="25"/>
      <c r="F111" s="25"/>
    </row>
    <row r="112" spans="1:6">
      <c r="A112" s="25"/>
      <c r="B112" s="25"/>
      <c r="C112" s="25"/>
      <c r="D112" s="25"/>
      <c r="E112" s="25"/>
      <c r="F112" s="25"/>
    </row>
    <row r="113" spans="1:6">
      <c r="A113" s="25"/>
      <c r="B113" s="25"/>
      <c r="C113" s="25"/>
      <c r="D113" s="25"/>
      <c r="E113" s="25"/>
      <c r="F113" s="25"/>
    </row>
    <row r="114" spans="1:6">
      <c r="A114" s="25"/>
      <c r="B114" s="25"/>
      <c r="C114" s="25"/>
      <c r="D114" s="25"/>
      <c r="E114" s="25"/>
      <c r="F114" s="25"/>
    </row>
    <row r="115" spans="1:6">
      <c r="A115" s="25"/>
      <c r="B115" s="25"/>
      <c r="C115" s="25"/>
      <c r="D115" s="25"/>
      <c r="E115" s="25"/>
      <c r="F115" s="25"/>
    </row>
    <row r="116" spans="1:6">
      <c r="A116" s="25"/>
      <c r="B116" s="25"/>
      <c r="C116" s="25"/>
      <c r="D116" s="25"/>
      <c r="E116" s="25"/>
      <c r="F116" s="25"/>
    </row>
    <row r="117" spans="1:6">
      <c r="A117" s="25"/>
      <c r="B117" s="25"/>
      <c r="C117" s="25"/>
      <c r="D117" s="25"/>
      <c r="E117" s="25"/>
      <c r="F117" s="25"/>
    </row>
    <row r="118" spans="1:6">
      <c r="A118" s="25"/>
      <c r="B118" s="25"/>
      <c r="C118" s="25"/>
      <c r="D118" s="25"/>
      <c r="E118" s="25"/>
      <c r="F118" s="25"/>
    </row>
    <row r="119" spans="1:6">
      <c r="A119" s="25"/>
      <c r="B119" s="25"/>
      <c r="C119" s="25"/>
      <c r="D119" s="25"/>
      <c r="E119" s="25"/>
      <c r="F119" s="25"/>
    </row>
    <row r="120" spans="1:6">
      <c r="A120" s="25"/>
      <c r="B120" s="25"/>
      <c r="C120" s="25"/>
      <c r="D120" s="25"/>
      <c r="E120" s="25"/>
      <c r="F120" s="25"/>
    </row>
    <row r="121" spans="1:6">
      <c r="A121" s="25"/>
      <c r="B121" s="25"/>
      <c r="C121" s="25"/>
      <c r="D121" s="25"/>
      <c r="E121" s="25"/>
      <c r="F121" s="25"/>
    </row>
    <row r="122" spans="1:6">
      <c r="A122" s="25"/>
      <c r="B122" s="25"/>
      <c r="C122" s="25"/>
      <c r="D122" s="25"/>
      <c r="E122" s="25"/>
      <c r="F122" s="25"/>
    </row>
    <row r="123" spans="1:6">
      <c r="A123" s="25"/>
      <c r="B123" s="25"/>
      <c r="C123" s="25"/>
      <c r="D123" s="25"/>
      <c r="E123" s="25"/>
      <c r="F123" s="25"/>
    </row>
    <row r="124" spans="1:6">
      <c r="A124" s="25"/>
      <c r="B124" s="25"/>
      <c r="C124" s="25"/>
      <c r="D124" s="25"/>
      <c r="E124" s="25"/>
      <c r="F124" s="25"/>
    </row>
    <row r="125" spans="1:6">
      <c r="A125" s="25"/>
      <c r="B125" s="25"/>
      <c r="C125" s="25"/>
      <c r="D125" s="25"/>
      <c r="E125" s="25"/>
      <c r="F125" s="25"/>
    </row>
    <row r="126" spans="1:6">
      <c r="A126" s="25"/>
      <c r="B126" s="25"/>
      <c r="C126" s="25"/>
      <c r="D126" s="25"/>
      <c r="E126" s="25"/>
      <c r="F126" s="25"/>
    </row>
    <row r="127" spans="1:6">
      <c r="A127" s="25"/>
      <c r="B127" s="25"/>
      <c r="C127" s="25"/>
      <c r="D127" s="25"/>
      <c r="E127" s="25"/>
      <c r="F127" s="25"/>
    </row>
    <row r="128" spans="1:6">
      <c r="A128" s="25"/>
      <c r="B128" s="25"/>
      <c r="C128" s="25"/>
      <c r="D128" s="25"/>
      <c r="E128" s="25"/>
      <c r="F128" s="25"/>
    </row>
    <row r="129" spans="1:6">
      <c r="A129" s="25"/>
      <c r="B129" s="25"/>
      <c r="C129" s="25"/>
      <c r="D129" s="25"/>
      <c r="E129" s="25"/>
      <c r="F129" s="25"/>
    </row>
    <row r="130" spans="1:6">
      <c r="A130" s="25"/>
      <c r="B130" s="25"/>
      <c r="C130" s="25"/>
      <c r="D130" s="25"/>
      <c r="E130" s="25"/>
      <c r="F130" s="25"/>
    </row>
    <row r="131" spans="1:6">
      <c r="A131" s="25"/>
      <c r="B131" s="25"/>
      <c r="C131" s="25"/>
      <c r="D131" s="25"/>
      <c r="E131" s="25"/>
      <c r="F131" s="25"/>
    </row>
    <row r="132" spans="1:6">
      <c r="A132" s="25"/>
      <c r="B132" s="25"/>
      <c r="C132" s="25"/>
      <c r="D132" s="25"/>
      <c r="E132" s="25"/>
      <c r="F132" s="25"/>
    </row>
    <row r="133" spans="1:6">
      <c r="A133" s="25"/>
      <c r="B133" s="25"/>
      <c r="C133" s="25"/>
      <c r="D133" s="25"/>
      <c r="E133" s="25"/>
      <c r="F133" s="25"/>
    </row>
    <row r="134" spans="1:6">
      <c r="A134" s="25"/>
      <c r="B134" s="25"/>
      <c r="C134" s="25"/>
      <c r="D134" s="25"/>
      <c r="E134" s="25"/>
      <c r="F134" s="25"/>
    </row>
    <row r="135" spans="1:6">
      <c r="A135" s="25"/>
      <c r="B135" s="25"/>
      <c r="C135" s="25"/>
      <c r="D135" s="25"/>
      <c r="E135" s="25"/>
      <c r="F135" s="25"/>
    </row>
    <row r="136" spans="1:6">
      <c r="A136" s="25"/>
      <c r="B136" s="25"/>
      <c r="C136" s="25"/>
      <c r="D136" s="25"/>
      <c r="E136" s="25"/>
      <c r="F136" s="25"/>
    </row>
    <row r="137" spans="1:6">
      <c r="A137" s="25"/>
      <c r="B137" s="25"/>
      <c r="C137" s="25"/>
      <c r="D137" s="25"/>
      <c r="E137" s="25"/>
      <c r="F137" s="25"/>
    </row>
    <row r="138" spans="1:6">
      <c r="A138" s="25"/>
      <c r="B138" s="25"/>
      <c r="C138" s="25"/>
      <c r="D138" s="25"/>
      <c r="E138" s="25"/>
      <c r="F138" s="25"/>
    </row>
    <row r="139" spans="1:6">
      <c r="A139" s="25"/>
      <c r="B139" s="25"/>
      <c r="C139" s="25"/>
      <c r="D139" s="25"/>
      <c r="E139" s="25"/>
      <c r="F139" s="25"/>
    </row>
    <row r="140" spans="1:6">
      <c r="A140" s="25"/>
      <c r="B140" s="25"/>
      <c r="C140" s="25"/>
      <c r="D140" s="25"/>
      <c r="E140" s="25"/>
      <c r="F140" s="25"/>
    </row>
  </sheetData>
  <mergeCells count="10">
    <mergeCell ref="A2:F4"/>
    <mergeCell ref="C6:F6"/>
    <mergeCell ref="C7:C9"/>
    <mergeCell ref="D8:E8"/>
    <mergeCell ref="A47:F47"/>
    <mergeCell ref="A6:A9"/>
    <mergeCell ref="B6:B9"/>
    <mergeCell ref="C5:F5"/>
    <mergeCell ref="F8:F9"/>
    <mergeCell ref="D7:F7"/>
  </mergeCells>
  <phoneticPr fontId="4" type="noConversion"/>
  <pageMargins left="0.98425196850393704" right="0.39370078740157483" top="0.98425196850393704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tabSelected="1" zoomScaleNormal="100" workbookViewId="0">
      <selection activeCell="C41" sqref="C41"/>
    </sheetView>
  </sheetViews>
  <sheetFormatPr defaultRowHeight="12.75"/>
  <cols>
    <col min="1" max="1" width="4" customWidth="1"/>
    <col min="2" max="2" width="10.140625" customWidth="1"/>
    <col min="3" max="3" width="35" customWidth="1"/>
    <col min="4" max="4" width="10.7109375" customWidth="1"/>
    <col min="5" max="5" width="9.85546875" customWidth="1"/>
    <col min="6" max="6" width="10.42578125" customWidth="1"/>
    <col min="7" max="7" width="9.42578125" customWidth="1"/>
  </cols>
  <sheetData>
    <row r="1" spans="1:9" ht="14.1" customHeight="1">
      <c r="A1" s="3"/>
      <c r="B1" s="3"/>
      <c r="C1" s="3"/>
      <c r="D1" s="14"/>
      <c r="E1" s="44"/>
      <c r="F1" s="44"/>
      <c r="G1" s="44"/>
    </row>
    <row r="2" spans="1:9">
      <c r="A2" s="1"/>
      <c r="B2" s="2"/>
      <c r="C2" s="3"/>
      <c r="D2" s="9"/>
      <c r="E2" s="9"/>
      <c r="F2" s="9"/>
      <c r="G2" s="9"/>
    </row>
    <row r="3" spans="1:9" ht="12" customHeight="1">
      <c r="A3" s="79" t="s">
        <v>172</v>
      </c>
      <c r="B3" s="79"/>
      <c r="C3" s="79"/>
      <c r="D3" s="79"/>
      <c r="E3" s="79"/>
      <c r="F3" s="79"/>
      <c r="G3" s="79"/>
      <c r="H3" s="18"/>
    </row>
    <row r="4" spans="1:9" ht="15" customHeight="1">
      <c r="A4" s="79"/>
      <c r="B4" s="79"/>
      <c r="C4" s="79"/>
      <c r="D4" s="79"/>
      <c r="E4" s="79"/>
      <c r="F4" s="79"/>
      <c r="G4" s="79"/>
      <c r="H4" s="13"/>
    </row>
    <row r="5" spans="1:9">
      <c r="A5" s="1"/>
      <c r="B5" s="2"/>
      <c r="C5" s="3"/>
      <c r="D5" s="95"/>
      <c r="E5" s="95"/>
      <c r="F5" s="88" t="s">
        <v>150</v>
      </c>
      <c r="G5" s="88"/>
    </row>
    <row r="6" spans="1:9" ht="12.75" customHeight="1">
      <c r="A6" s="83" t="s">
        <v>0</v>
      </c>
      <c r="B6" s="92" t="s">
        <v>1</v>
      </c>
      <c r="C6" s="83" t="s">
        <v>61</v>
      </c>
      <c r="D6" s="80" t="s">
        <v>67</v>
      </c>
      <c r="E6" s="81"/>
      <c r="F6" s="81"/>
      <c r="G6" s="82"/>
    </row>
    <row r="7" spans="1:9">
      <c r="A7" s="84"/>
      <c r="B7" s="93"/>
      <c r="C7" s="84"/>
      <c r="D7" s="83" t="s">
        <v>2</v>
      </c>
      <c r="E7" s="89" t="s">
        <v>3</v>
      </c>
      <c r="F7" s="89"/>
      <c r="G7" s="90"/>
    </row>
    <row r="8" spans="1:9" ht="12.75" customHeight="1">
      <c r="A8" s="84"/>
      <c r="B8" s="93"/>
      <c r="C8" s="84"/>
      <c r="D8" s="84"/>
      <c r="E8" s="86" t="s">
        <v>65</v>
      </c>
      <c r="F8" s="86"/>
      <c r="G8" s="83" t="s">
        <v>19</v>
      </c>
    </row>
    <row r="9" spans="1:9" ht="25.5" customHeight="1">
      <c r="A9" s="85"/>
      <c r="B9" s="94"/>
      <c r="C9" s="85"/>
      <c r="D9" s="85"/>
      <c r="E9" s="26" t="s">
        <v>66</v>
      </c>
      <c r="F9" s="28" t="s">
        <v>5</v>
      </c>
      <c r="G9" s="85"/>
    </row>
    <row r="10" spans="1:9">
      <c r="A10" s="5">
        <v>1</v>
      </c>
      <c r="B10" s="22" t="s">
        <v>4</v>
      </c>
      <c r="C10" s="4">
        <v>3</v>
      </c>
      <c r="D10" s="4">
        <v>5</v>
      </c>
      <c r="E10" s="4">
        <v>6</v>
      </c>
      <c r="F10" s="4">
        <v>7</v>
      </c>
      <c r="G10" s="4">
        <v>8</v>
      </c>
    </row>
    <row r="11" spans="1:9" ht="25.5">
      <c r="A11" s="21" t="s">
        <v>35</v>
      </c>
      <c r="B11" s="43" t="s">
        <v>7</v>
      </c>
      <c r="C11" s="11" t="s">
        <v>8</v>
      </c>
      <c r="D11" s="61">
        <v>10833.6</v>
      </c>
      <c r="E11" s="61">
        <v>10776.5</v>
      </c>
      <c r="F11" s="61">
        <v>6760.6</v>
      </c>
      <c r="G11" s="61">
        <v>57.1</v>
      </c>
      <c r="H11" s="46"/>
    </row>
    <row r="12" spans="1:9" ht="25.5" customHeight="1">
      <c r="A12" s="21" t="s">
        <v>36</v>
      </c>
      <c r="B12" s="20" t="s">
        <v>6</v>
      </c>
      <c r="C12" s="40" t="s">
        <v>13</v>
      </c>
      <c r="D12" s="62">
        <v>4863.1000000000004</v>
      </c>
      <c r="E12" s="62">
        <v>4844.6000000000004</v>
      </c>
      <c r="F12" s="62">
        <v>1652</v>
      </c>
      <c r="G12" s="62">
        <v>18.5</v>
      </c>
      <c r="H12" s="46"/>
      <c r="I12" s="45"/>
    </row>
    <row r="13" spans="1:9" ht="24.75" customHeight="1">
      <c r="A13" s="15" t="s">
        <v>37</v>
      </c>
      <c r="B13" s="20" t="s">
        <v>21</v>
      </c>
      <c r="C13" s="7" t="s">
        <v>22</v>
      </c>
      <c r="D13" s="63">
        <v>1805.8</v>
      </c>
      <c r="E13" s="62">
        <v>1747.8</v>
      </c>
      <c r="F13" s="62">
        <v>861.1</v>
      </c>
      <c r="G13" s="62">
        <v>58</v>
      </c>
      <c r="H13" s="46"/>
    </row>
    <row r="14" spans="1:9" ht="25.5">
      <c r="A14" s="21" t="s">
        <v>38</v>
      </c>
      <c r="B14" s="20" t="s">
        <v>15</v>
      </c>
      <c r="C14" s="7" t="s">
        <v>16</v>
      </c>
      <c r="D14" s="63">
        <v>4064.9</v>
      </c>
      <c r="E14" s="62">
        <v>3680.3</v>
      </c>
      <c r="F14" s="62">
        <v>1896.6</v>
      </c>
      <c r="G14" s="62">
        <v>384.6</v>
      </c>
      <c r="H14" s="46"/>
    </row>
    <row r="15" spans="1:9" ht="25.5" customHeight="1">
      <c r="A15" s="21" t="s">
        <v>39</v>
      </c>
      <c r="B15" s="20" t="s">
        <v>17</v>
      </c>
      <c r="C15" s="41" t="s">
        <v>60</v>
      </c>
      <c r="D15" s="64">
        <v>942.8</v>
      </c>
      <c r="E15" s="62">
        <v>930.3</v>
      </c>
      <c r="F15" s="64">
        <v>0</v>
      </c>
      <c r="G15" s="64">
        <v>12.5</v>
      </c>
      <c r="H15" s="46"/>
    </row>
    <row r="16" spans="1:9" ht="25.5">
      <c r="A16" s="21" t="s">
        <v>40</v>
      </c>
      <c r="B16" s="20" t="s">
        <v>28</v>
      </c>
      <c r="C16" s="41" t="s">
        <v>126</v>
      </c>
      <c r="D16" s="64">
        <v>2740.7</v>
      </c>
      <c r="E16" s="62">
        <v>1509.4</v>
      </c>
      <c r="F16" s="64">
        <v>102.1</v>
      </c>
      <c r="G16" s="64">
        <v>1231.3</v>
      </c>
      <c r="H16" s="46"/>
    </row>
    <row r="17" spans="1:8">
      <c r="A17" s="21" t="s">
        <v>41</v>
      </c>
      <c r="B17" s="16" t="s">
        <v>29</v>
      </c>
      <c r="C17" s="7" t="s">
        <v>31</v>
      </c>
      <c r="D17" s="60">
        <v>4051.1</v>
      </c>
      <c r="E17" s="62">
        <v>614.5</v>
      </c>
      <c r="F17" s="60">
        <v>1.7</v>
      </c>
      <c r="G17" s="60">
        <v>3436.6</v>
      </c>
      <c r="H17" s="46"/>
    </row>
    <row r="18" spans="1:8">
      <c r="A18" s="6" t="s">
        <v>42</v>
      </c>
      <c r="B18" s="23"/>
      <c r="C18" s="42" t="s">
        <v>30</v>
      </c>
      <c r="D18" s="65">
        <f>SUM(D11:D17)</f>
        <v>29302</v>
      </c>
      <c r="E18" s="65">
        <f>SUM(E11:E17)</f>
        <v>24103.4</v>
      </c>
      <c r="F18" s="65">
        <f>SUM(F11:F17)</f>
        <v>11274.100000000002</v>
      </c>
      <c r="G18" s="65">
        <f>SUM(G11:G17)</f>
        <v>5198.6000000000004</v>
      </c>
      <c r="H18" s="46"/>
    </row>
    <row r="19" spans="1:8">
      <c r="A19" s="91" t="s">
        <v>137</v>
      </c>
      <c r="B19" s="91"/>
      <c r="C19" s="91"/>
      <c r="D19" s="91"/>
      <c r="E19" s="91"/>
      <c r="F19" s="91"/>
      <c r="G19" s="91"/>
      <c r="H19" s="91"/>
    </row>
    <row r="20" spans="1:8">
      <c r="A20" s="17"/>
      <c r="B20" s="17"/>
      <c r="C20" s="17"/>
      <c r="D20" s="17"/>
      <c r="E20" s="17"/>
      <c r="F20" s="17"/>
      <c r="G20" s="17"/>
    </row>
    <row r="21" spans="1:8">
      <c r="A21" s="17"/>
      <c r="B21" s="17"/>
      <c r="C21" s="17"/>
      <c r="D21" s="17"/>
      <c r="E21" s="17"/>
      <c r="F21" s="17"/>
      <c r="G21" s="17"/>
    </row>
    <row r="22" spans="1:8">
      <c r="A22" s="17"/>
      <c r="B22" s="17"/>
      <c r="C22" s="17"/>
      <c r="D22" s="17"/>
      <c r="E22" s="17"/>
      <c r="F22" s="17"/>
      <c r="G22" s="17"/>
    </row>
    <row r="23" spans="1:8">
      <c r="A23" s="17"/>
      <c r="B23" s="17"/>
      <c r="C23" s="17"/>
      <c r="D23" s="17"/>
      <c r="E23" s="17"/>
      <c r="F23" s="17"/>
      <c r="G23" s="17"/>
    </row>
    <row r="24" spans="1:8">
      <c r="A24" s="17"/>
      <c r="B24" s="17"/>
      <c r="C24" s="17"/>
      <c r="D24" s="17"/>
      <c r="E24" s="17"/>
      <c r="F24" s="17"/>
      <c r="G24" s="17"/>
    </row>
  </sheetData>
  <mergeCells count="12">
    <mergeCell ref="D5:E5"/>
    <mergeCell ref="F5:G5"/>
    <mergeCell ref="A3:G4"/>
    <mergeCell ref="A6:A9"/>
    <mergeCell ref="C6:C9"/>
    <mergeCell ref="A19:H19"/>
    <mergeCell ref="E7:G7"/>
    <mergeCell ref="E8:F8"/>
    <mergeCell ref="G8:G9"/>
    <mergeCell ref="D7:D9"/>
    <mergeCell ref="B6:B9"/>
    <mergeCell ref="D6:G6"/>
  </mergeCells>
  <phoneticPr fontId="4" type="noConversion"/>
  <pageMargins left="0.98425196850393704" right="0.39370078740157483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pr.pajamos</vt:lpstr>
      <vt:lpstr>2 pr. asignav. valdytojus</vt:lpstr>
      <vt:lpstr>3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2018-08-14T07:53:26Z</cp:lastPrinted>
  <dcterms:created xsi:type="dcterms:W3CDTF">2011-02-01T07:14:51Z</dcterms:created>
  <dcterms:modified xsi:type="dcterms:W3CDTF">2019-08-26T10:34:12Z</dcterms:modified>
</cp:coreProperties>
</file>