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735" windowWidth="15255" windowHeight="9300" tabRatio="599"/>
  </bookViews>
  <sheets>
    <sheet name="5 pr." sheetId="4" r:id="rId1"/>
    <sheet name="Lapas2" sheetId="2" r:id="rId2"/>
    <sheet name="Lapas3" sheetId="3" r:id="rId3"/>
  </sheets>
  <definedNames>
    <definedName name="_xlnm.Print_Area" localSheetId="0">'5 pr.'!$A$1:$U$31</definedName>
    <definedName name="_xlnm.Print_Titles" localSheetId="0">'5 pr.'!$8:$10</definedName>
  </definedNames>
  <calcPr calcId="125725"/>
</workbook>
</file>

<file path=xl/calcChain.xml><?xml version="1.0" encoding="utf-8"?>
<calcChain xmlns="http://schemas.openxmlformats.org/spreadsheetml/2006/main">
  <c r="M20" i="4"/>
  <c r="N20"/>
  <c r="O20"/>
  <c r="M19"/>
  <c r="N19"/>
  <c r="O19"/>
  <c r="Q28"/>
  <c r="P28"/>
  <c r="Q25"/>
  <c r="P25"/>
  <c r="Q18"/>
  <c r="Q16"/>
  <c r="P18"/>
  <c r="P16"/>
  <c r="L16"/>
  <c r="Q20" l="1"/>
  <c r="P20"/>
  <c r="L20"/>
  <c r="P19"/>
  <c r="Q19"/>
  <c r="L19"/>
  <c r="Q29"/>
  <c r="Q30" s="1"/>
  <c r="P29"/>
  <c r="P30" s="1"/>
  <c r="P31" s="1"/>
  <c r="Q31" l="1"/>
  <c r="H28"/>
  <c r="I28"/>
  <c r="J28"/>
  <c r="K28"/>
  <c r="L28"/>
  <c r="L29" s="1"/>
  <c r="L30" s="1"/>
  <c r="L31" s="1"/>
  <c r="M28"/>
  <c r="N28"/>
  <c r="N29" s="1"/>
  <c r="N30" s="1"/>
  <c r="N31" s="1"/>
  <c r="O28"/>
  <c r="O29" s="1"/>
  <c r="O30" s="1"/>
  <c r="O31" s="1"/>
  <c r="I25"/>
  <c r="J25"/>
  <c r="K25"/>
  <c r="K29" s="1"/>
  <c r="K30" s="1"/>
  <c r="J18"/>
  <c r="K18"/>
  <c r="J16"/>
  <c r="K16"/>
  <c r="H18"/>
  <c r="H16"/>
  <c r="H25"/>
  <c r="K19" l="1"/>
  <c r="K20"/>
  <c r="K31" s="1"/>
  <c r="J20"/>
  <c r="J19"/>
  <c r="I19"/>
  <c r="I20"/>
  <c r="H20"/>
  <c r="I29"/>
  <c r="I30" s="1"/>
  <c r="J29"/>
  <c r="J30" s="1"/>
  <c r="J31" s="1"/>
  <c r="M29"/>
  <c r="M30" s="1"/>
  <c r="M31" s="1"/>
  <c r="H29"/>
  <c r="H30" s="1"/>
  <c r="H19"/>
  <c r="I31" l="1"/>
  <c r="H31"/>
</calcChain>
</file>

<file path=xl/sharedStrings.xml><?xml version="1.0" encoding="utf-8"?>
<sst xmlns="http://schemas.openxmlformats.org/spreadsheetml/2006/main" count="90" uniqueCount="55">
  <si>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</si>
  <si>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</si>
  <si>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</si>
  <si>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</si>
  <si>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</si>
  <si>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</si>
  <si>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</si>
  <si>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</si>
  <si>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</si>
  <si>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</si>
  <si>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</si>
  <si>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</si>
  <si>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</si>
  <si>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</si>
  <si>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SB</t>
  </si>
  <si>
    <t>Iš viso uždaviniui:</t>
  </si>
  <si>
    <t>Iš viso tikslui:</t>
  </si>
  <si>
    <t>1</t>
  </si>
  <si>
    <t>3</t>
  </si>
  <si>
    <t>-</t>
  </si>
  <si>
    <t>1 lentelė</t>
  </si>
  <si>
    <t>Pavadinimas</t>
  </si>
  <si>
    <t>iš viso</t>
  </si>
  <si>
    <t>Komunalinių atliekų tvarkymas</t>
  </si>
  <si>
    <t>Smulkiojo ir vidutinio verslo subjektų rėmimas</t>
  </si>
  <si>
    <t>Remti žemės ūkio ir smulkaus ir vidutinio verslo subjektus</t>
  </si>
  <si>
    <t>Vykdyti atliekų tvarkymo ir aplinkos apsaugos rėmimo priemones</t>
  </si>
  <si>
    <t>5 Programa. Aplinkos apsaugos, verslo rėmimo ir kaimo plėtros programa</t>
  </si>
  <si>
    <t>3 Strateginis tikslas. Kurti kokybišką ir patrauklią gyvenamąją, turizmo ir verslo aplinką</t>
  </si>
  <si>
    <t>Užtikrinti savivaldybės gyventojams saugią ir ekologiškai švarią aplinką</t>
  </si>
  <si>
    <t>Sudaryti palankias ūkininkavimo sąlygas ir skatinti verslo plėtrą rajone</t>
  </si>
  <si>
    <t>04.01.01.01</t>
  </si>
  <si>
    <t>05.01.01.01</t>
  </si>
  <si>
    <t>05.03.01.01</t>
  </si>
  <si>
    <t>(savivaldybės, padalinio, įstaigos pavadinimas)</t>
  </si>
  <si>
    <t>TIKSLŲ, UŽDAVINIŲ, PRIEMONIŲ ASIGNAVIMŲ IR PRODUKTO VERTINIMO KRITERIJŲ SUVESTINĖ</t>
  </si>
  <si>
    <t>APLINKOS APSAUGOS, VERSLO RĖMIMO IR KAIMO PLĖTROS PROGRAMOS NR. 5</t>
  </si>
  <si>
    <t>VB</t>
  </si>
  <si>
    <t>SP</t>
  </si>
  <si>
    <t>Aplinkos apsaugos specialusis rėmimas</t>
  </si>
  <si>
    <t>Kaimo plėtros rėmimas</t>
  </si>
  <si>
    <t>2021-ųjų m. asignavimų projektas</t>
  </si>
  <si>
    <t>Paramą gavusių žemės ūkio subjektų skaičius</t>
  </si>
  <si>
    <t>Paramą gavusių subjiektų skaičius</t>
  </si>
  <si>
    <t>Sutvarkytų atliekų kiekis, tonomis</t>
  </si>
  <si>
    <t>2020-2022 M. PRIENŲ RAJONO SAVIVALDYBĖS</t>
  </si>
  <si>
    <t>2022-ųjų m. asignavimų projektas</t>
  </si>
  <si>
    <t>2020-iesiems m.</t>
  </si>
  <si>
    <t xml:space="preserve">2021-iesiems m. </t>
  </si>
  <si>
    <t xml:space="preserve">2022-iesiems m. </t>
  </si>
  <si>
    <t>2019-ųjų m. asignavimai, tūkst. Eur</t>
  </si>
  <si>
    <t>2020-ųjų m. asignavimų projektas, tūkst. Eur</t>
  </si>
  <si>
    <t>Aplinkos apsaugos rėmimo specialiosios programos įgyvendinimas, proc.</t>
  </si>
  <si>
    <t>Iš viso programai:</t>
  </si>
  <si>
    <t>PATVIRTINTA
Prienų rajono savivaldybės tarybos
2020 m. sausio 30 d. sprendimu Nr. T3-2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</si>
</sst>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color indexed="10"/>
      <name val="Times New Roman"/>
      <family val="1"/>
      <charset val="186"/>
    </font>
    <font>
      <sz val="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top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6" borderId="11" xfId="0" applyFont="1" applyFill="1" applyBorder="1" applyAlignment="1">
      <alignment horizontal="center" vertical="center" textRotation="90"/>
    </xf>
    <xf numFmtId="0" fontId="2" fillId="6" borderId="40" xfId="0" applyFont="1" applyFill="1" applyBorder="1" applyAlignment="1">
      <alignment horizontal="center" vertical="center" textRotation="90"/>
    </xf>
    <xf numFmtId="49" fontId="3" fillId="4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31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64" fontId="3" fillId="5" borderId="20" xfId="0" applyNumberFormat="1" applyFont="1" applyFill="1" applyBorder="1" applyAlignment="1">
      <alignment horizontal="center" vertical="center"/>
    </xf>
    <xf numFmtId="164" fontId="3" fillId="5" borderId="31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2" borderId="37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48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1" fontId="3" fillId="4" borderId="20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left" vertical="center" wrapText="1"/>
    </xf>
    <xf numFmtId="0" fontId="3" fillId="7" borderId="36" xfId="0" applyFont="1" applyFill="1" applyBorder="1" applyAlignment="1">
      <alignment horizontal="left" vertical="center" wrapText="1"/>
    </xf>
    <xf numFmtId="0" fontId="3" fillId="7" borderId="3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textRotation="90" wrapText="1"/>
    </xf>
    <xf numFmtId="0" fontId="2" fillId="6" borderId="54" xfId="0" applyFont="1" applyFill="1" applyBorder="1" applyAlignment="1">
      <alignment horizontal="center" vertical="center" textRotation="90" wrapText="1"/>
    </xf>
    <xf numFmtId="0" fontId="2" fillId="6" borderId="21" xfId="0" applyFont="1" applyFill="1" applyBorder="1" applyAlignment="1">
      <alignment horizontal="center" vertical="center" textRotation="90" wrapText="1"/>
    </xf>
    <xf numFmtId="49" fontId="3" fillId="8" borderId="23" xfId="0" applyNumberFormat="1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left" vertical="center" wrapText="1"/>
    </xf>
    <xf numFmtId="49" fontId="3" fillId="8" borderId="31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0" fillId="0" borderId="41" xfId="0" applyFont="1" applyBorder="1"/>
    <xf numFmtId="0" fontId="3" fillId="4" borderId="4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10" fillId="0" borderId="41" xfId="0" applyFont="1" applyFill="1" applyBorder="1"/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51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left" vertical="center" wrapText="1"/>
    </xf>
    <xf numFmtId="164" fontId="2" fillId="0" borderId="54" xfId="0" applyNumberFormat="1" applyFont="1" applyFill="1" applyBorder="1" applyAlignment="1">
      <alignment horizontal="left" vertical="center" wrapText="1"/>
    </xf>
    <xf numFmtId="0" fontId="10" fillId="0" borderId="33" xfId="0" applyFont="1" applyBorder="1"/>
    <xf numFmtId="164" fontId="2" fillId="0" borderId="22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left" vertical="center" wrapText="1"/>
    </xf>
    <xf numFmtId="164" fontId="2" fillId="0" borderId="33" xfId="0" applyNumberFormat="1" applyFont="1" applyFill="1" applyBorder="1" applyAlignment="1">
      <alignment horizontal="left" vertical="center" wrapText="1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/>
    </xf>
    <xf numFmtId="0" fontId="3" fillId="3" borderId="4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2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59" xfId="0" applyFont="1" applyFill="1" applyBorder="1" applyAlignment="1">
      <alignment horizontal="left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42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 vertical="center"/>
    </xf>
  </cellXfs>
  <cellStyles count="2"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abSelected="1" workbookViewId="0">
      <selection activeCell="R1" sqref="R1:U1"/>
    </sheetView>
  </sheetViews>
  <sheetFormatPr defaultRowHeight="11.25"/>
  <cols>
    <col min="1" max="1" width="3.5703125" style="1" customWidth="1"/>
    <col min="2" max="2" width="3.7109375" style="1" customWidth="1"/>
    <col min="3" max="3" width="3" style="1" customWidth="1"/>
    <col min="4" max="4" width="21" style="1" customWidth="1"/>
    <col min="5" max="5" width="5" style="1" customWidth="1"/>
    <col min="6" max="6" width="3.7109375" style="1" customWidth="1"/>
    <col min="7" max="7" width="8.28515625" style="4" customWidth="1"/>
    <col min="8" max="8" width="11.28515625" style="1" customWidth="1"/>
    <col min="9" max="9" width="10.85546875" style="1" customWidth="1"/>
    <col min="10" max="10" width="5.42578125" style="1" customWidth="1"/>
    <col min="11" max="11" width="6.140625" style="1" customWidth="1"/>
    <col min="12" max="13" width="9.5703125" style="1" customWidth="1"/>
    <col min="14" max="14" width="5.85546875" style="1" customWidth="1"/>
    <col min="15" max="15" width="6.7109375" style="1" customWidth="1"/>
    <col min="16" max="16" width="8.85546875" style="1" customWidth="1"/>
    <col min="17" max="17" width="10" style="1" customWidth="1"/>
    <col min="18" max="18" width="14.28515625" style="1" customWidth="1"/>
    <col min="19" max="19" width="9.140625" style="1" customWidth="1"/>
    <col min="20" max="21" width="8.28515625" style="1" customWidth="1"/>
    <col min="22" max="16384" width="9.140625" style="1"/>
  </cols>
  <sheetData>
    <row r="1" spans="1:27" ht="36.75" customHeight="1">
      <c r="A1" s="5"/>
      <c r="B1" s="5"/>
      <c r="C1" s="5"/>
      <c r="D1" s="5"/>
      <c r="E1" s="5"/>
      <c r="F1" s="5"/>
      <c r="G1" s="8"/>
      <c r="H1" s="5"/>
      <c r="I1" s="5"/>
      <c r="J1" s="5"/>
      <c r="K1" s="5"/>
      <c r="L1" s="5"/>
      <c r="M1" s="5"/>
      <c r="N1" s="5"/>
      <c r="O1" s="5"/>
      <c r="P1" s="5"/>
      <c r="Q1" s="5"/>
      <c r="R1" s="193" t="s">
        <v>54</v>
      </c>
      <c r="S1" s="193"/>
      <c r="T1" s="193"/>
      <c r="U1" s="193"/>
    </row>
    <row r="2" spans="1:27" ht="15.75" customHeight="1">
      <c r="A2" s="206" t="s">
        <v>20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7" s="3" customFormat="1" ht="12" customHeight="1">
      <c r="A3" s="207" t="s">
        <v>45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1"/>
      <c r="W3" s="1"/>
      <c r="X3" s="1"/>
      <c r="Y3" s="1"/>
      <c r="Z3" s="1"/>
      <c r="AA3" s="1"/>
    </row>
    <row r="4" spans="1:27" s="6" customFormat="1" ht="15.75" customHeight="1">
      <c r="A4" s="194" t="s">
        <v>34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</row>
    <row r="5" spans="1:27" s="3" customFormat="1" ht="12.75" customHeight="1">
      <c r="A5" s="207" t="s">
        <v>36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7" ht="13.5" customHeight="1">
      <c r="A6" s="208" t="s">
        <v>35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"/>
      <c r="W6" s="2"/>
      <c r="X6" s="2"/>
      <c r="Y6" s="2"/>
      <c r="Z6" s="2"/>
      <c r="AA6" s="2"/>
    </row>
    <row r="7" spans="1:27" ht="14.25" customHeight="1" thickBot="1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</row>
    <row r="8" spans="1:27" ht="54" customHeight="1">
      <c r="A8" s="195" t="s">
        <v>0</v>
      </c>
      <c r="B8" s="93" t="s">
        <v>1</v>
      </c>
      <c r="C8" s="93" t="s">
        <v>2</v>
      </c>
      <c r="D8" s="209" t="s">
        <v>3</v>
      </c>
      <c r="E8" s="200" t="s">
        <v>4</v>
      </c>
      <c r="F8" s="93" t="s">
        <v>5</v>
      </c>
      <c r="G8" s="88" t="s">
        <v>6</v>
      </c>
      <c r="H8" s="96" t="s">
        <v>50</v>
      </c>
      <c r="I8" s="97"/>
      <c r="J8" s="97"/>
      <c r="K8" s="98"/>
      <c r="L8" s="96" t="s">
        <v>51</v>
      </c>
      <c r="M8" s="97"/>
      <c r="N8" s="97"/>
      <c r="O8" s="98"/>
      <c r="P8" s="99" t="s">
        <v>41</v>
      </c>
      <c r="Q8" s="99" t="s">
        <v>46</v>
      </c>
      <c r="R8" s="203" t="s">
        <v>7</v>
      </c>
      <c r="S8" s="204"/>
      <c r="T8" s="204"/>
      <c r="U8" s="205"/>
    </row>
    <row r="9" spans="1:27" ht="32.25" customHeight="1">
      <c r="A9" s="196"/>
      <c r="B9" s="94"/>
      <c r="C9" s="94"/>
      <c r="D9" s="210"/>
      <c r="E9" s="201"/>
      <c r="F9" s="94"/>
      <c r="G9" s="89"/>
      <c r="H9" s="198" t="s">
        <v>8</v>
      </c>
      <c r="I9" s="107" t="s">
        <v>9</v>
      </c>
      <c r="J9" s="107"/>
      <c r="K9" s="91" t="s">
        <v>10</v>
      </c>
      <c r="L9" s="198" t="s">
        <v>8</v>
      </c>
      <c r="M9" s="107" t="s">
        <v>9</v>
      </c>
      <c r="N9" s="107"/>
      <c r="O9" s="91" t="s">
        <v>10</v>
      </c>
      <c r="P9" s="100"/>
      <c r="Q9" s="100"/>
      <c r="R9" s="108" t="s">
        <v>21</v>
      </c>
      <c r="S9" s="105" t="s">
        <v>11</v>
      </c>
      <c r="T9" s="105"/>
      <c r="U9" s="106"/>
    </row>
    <row r="10" spans="1:27" ht="90" customHeight="1" thickBot="1">
      <c r="A10" s="197"/>
      <c r="B10" s="95"/>
      <c r="C10" s="95"/>
      <c r="D10" s="211"/>
      <c r="E10" s="202"/>
      <c r="F10" s="95"/>
      <c r="G10" s="90"/>
      <c r="H10" s="199"/>
      <c r="I10" s="9" t="s">
        <v>8</v>
      </c>
      <c r="J10" s="10" t="s">
        <v>12</v>
      </c>
      <c r="K10" s="92"/>
      <c r="L10" s="199"/>
      <c r="M10" s="9" t="s">
        <v>8</v>
      </c>
      <c r="N10" s="10" t="s">
        <v>12</v>
      </c>
      <c r="O10" s="92"/>
      <c r="P10" s="101"/>
      <c r="Q10" s="101"/>
      <c r="R10" s="109"/>
      <c r="S10" s="11" t="s">
        <v>47</v>
      </c>
      <c r="T10" s="11" t="s">
        <v>48</v>
      </c>
      <c r="U10" s="12" t="s">
        <v>49</v>
      </c>
    </row>
    <row r="11" spans="1:27" ht="15" customHeight="1" thickBot="1">
      <c r="A11" s="102" t="s">
        <v>28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/>
    </row>
    <row r="12" spans="1:27" ht="15" customHeight="1" thickBot="1">
      <c r="A12" s="85" t="s">
        <v>27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7"/>
    </row>
    <row r="13" spans="1:27" ht="15" customHeight="1" thickBot="1">
      <c r="A13" s="13" t="s">
        <v>17</v>
      </c>
      <c r="B13" s="110" t="s">
        <v>30</v>
      </c>
      <c r="C13" s="111"/>
      <c r="D13" s="111"/>
      <c r="E13" s="111"/>
      <c r="F13" s="111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3"/>
    </row>
    <row r="14" spans="1:27" ht="21" customHeight="1" thickBot="1">
      <c r="A14" s="34">
        <v>1</v>
      </c>
      <c r="B14" s="35">
        <v>3</v>
      </c>
      <c r="C14" s="162" t="s">
        <v>25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4"/>
    </row>
    <row r="15" spans="1:27" ht="14.1" customHeight="1">
      <c r="A15" s="178">
        <v>1</v>
      </c>
      <c r="B15" s="167">
        <v>3</v>
      </c>
      <c r="C15" s="144">
        <v>1</v>
      </c>
      <c r="D15" s="169" t="s">
        <v>40</v>
      </c>
      <c r="E15" s="125" t="s">
        <v>31</v>
      </c>
      <c r="F15" s="192">
        <v>15</v>
      </c>
      <c r="G15" s="14" t="s">
        <v>14</v>
      </c>
      <c r="H15" s="70">
        <v>47</v>
      </c>
      <c r="I15" s="24">
        <v>47</v>
      </c>
      <c r="J15" s="15"/>
      <c r="K15" s="36"/>
      <c r="L15" s="70">
        <v>30</v>
      </c>
      <c r="M15" s="24">
        <v>30</v>
      </c>
      <c r="N15" s="15"/>
      <c r="O15" s="36"/>
      <c r="P15" s="29">
        <v>30</v>
      </c>
      <c r="Q15" s="29">
        <v>30</v>
      </c>
      <c r="R15" s="165" t="s">
        <v>42</v>
      </c>
      <c r="S15" s="30">
        <v>150</v>
      </c>
      <c r="T15" s="30">
        <v>150</v>
      </c>
      <c r="U15" s="37">
        <v>150</v>
      </c>
    </row>
    <row r="16" spans="1:27" ht="63" customHeight="1">
      <c r="A16" s="179"/>
      <c r="B16" s="168"/>
      <c r="C16" s="131"/>
      <c r="D16" s="170"/>
      <c r="E16" s="126"/>
      <c r="F16" s="183"/>
      <c r="G16" s="38" t="s">
        <v>22</v>
      </c>
      <c r="H16" s="71">
        <f>SUM(H15)</f>
        <v>47</v>
      </c>
      <c r="I16" s="22">
        <v>47</v>
      </c>
      <c r="J16" s="22">
        <f t="shared" ref="J16:K16" si="0">SUM(J15)</f>
        <v>0</v>
      </c>
      <c r="K16" s="39">
        <f t="shared" si="0"/>
        <v>0</v>
      </c>
      <c r="L16" s="21">
        <f>SUM(L15)</f>
        <v>30</v>
      </c>
      <c r="M16" s="22">
        <v>30</v>
      </c>
      <c r="N16" s="22"/>
      <c r="O16" s="39"/>
      <c r="P16" s="72">
        <f>SUM(P15)</f>
        <v>30</v>
      </c>
      <c r="Q16" s="72">
        <f>SUM(Q15)</f>
        <v>30</v>
      </c>
      <c r="R16" s="166"/>
      <c r="S16" s="16"/>
      <c r="T16" s="16"/>
      <c r="U16" s="16"/>
    </row>
    <row r="17" spans="1:21" ht="14.1" customHeight="1">
      <c r="A17" s="191">
        <v>1</v>
      </c>
      <c r="B17" s="171">
        <v>3</v>
      </c>
      <c r="C17" s="143">
        <v>2</v>
      </c>
      <c r="D17" s="184" t="s">
        <v>24</v>
      </c>
      <c r="E17" s="152" t="s">
        <v>31</v>
      </c>
      <c r="F17" s="182">
        <v>9</v>
      </c>
      <c r="G17" s="18" t="s">
        <v>14</v>
      </c>
      <c r="H17" s="73">
        <v>30</v>
      </c>
      <c r="I17" s="19">
        <v>30</v>
      </c>
      <c r="J17" s="19"/>
      <c r="K17" s="20"/>
      <c r="L17" s="73">
        <v>40</v>
      </c>
      <c r="M17" s="19">
        <v>40</v>
      </c>
      <c r="N17" s="19"/>
      <c r="O17" s="20"/>
      <c r="P17" s="74">
        <v>30</v>
      </c>
      <c r="Q17" s="74">
        <v>30</v>
      </c>
      <c r="R17" s="180" t="s">
        <v>43</v>
      </c>
      <c r="S17" s="40">
        <v>20</v>
      </c>
      <c r="T17" s="40">
        <v>20</v>
      </c>
      <c r="U17" s="41">
        <v>20</v>
      </c>
    </row>
    <row r="18" spans="1:21" ht="30" customHeight="1" thickBot="1">
      <c r="A18" s="179"/>
      <c r="B18" s="168"/>
      <c r="C18" s="131"/>
      <c r="D18" s="141"/>
      <c r="E18" s="125"/>
      <c r="F18" s="183"/>
      <c r="G18" s="42" t="s">
        <v>22</v>
      </c>
      <c r="H18" s="75">
        <f>SUM(H17)</f>
        <v>30</v>
      </c>
      <c r="I18" s="43">
        <v>30</v>
      </c>
      <c r="J18" s="43">
        <f t="shared" ref="J18:K18" si="1">SUM(J17)</f>
        <v>0</v>
      </c>
      <c r="K18" s="32">
        <f t="shared" si="1"/>
        <v>0</v>
      </c>
      <c r="L18" s="76">
        <v>40</v>
      </c>
      <c r="M18" s="43">
        <v>40</v>
      </c>
      <c r="N18" s="43"/>
      <c r="O18" s="32"/>
      <c r="P18" s="77">
        <f>SUM(P17)</f>
        <v>30</v>
      </c>
      <c r="Q18" s="77">
        <f>SUM(Q17)</f>
        <v>30</v>
      </c>
      <c r="R18" s="181"/>
      <c r="S18" s="33"/>
      <c r="T18" s="33"/>
      <c r="U18" s="33"/>
    </row>
    <row r="19" spans="1:21" ht="15" customHeight="1" thickBot="1">
      <c r="A19" s="44" t="s">
        <v>17</v>
      </c>
      <c r="B19" s="45" t="s">
        <v>18</v>
      </c>
      <c r="C19" s="188" t="s">
        <v>15</v>
      </c>
      <c r="D19" s="189"/>
      <c r="E19" s="189"/>
      <c r="F19" s="189"/>
      <c r="G19" s="190"/>
      <c r="H19" s="78">
        <f>H16+H18</f>
        <v>77</v>
      </c>
      <c r="I19" s="78">
        <f t="shared" ref="I19:Q19" si="2">I16+I18</f>
        <v>77</v>
      </c>
      <c r="J19" s="78">
        <f t="shared" si="2"/>
        <v>0</v>
      </c>
      <c r="K19" s="78">
        <f t="shared" si="2"/>
        <v>0</v>
      </c>
      <c r="L19" s="78">
        <f t="shared" si="2"/>
        <v>70</v>
      </c>
      <c r="M19" s="78">
        <f t="shared" si="2"/>
        <v>70</v>
      </c>
      <c r="N19" s="78">
        <f t="shared" si="2"/>
        <v>0</v>
      </c>
      <c r="O19" s="78">
        <f t="shared" si="2"/>
        <v>0</v>
      </c>
      <c r="P19" s="78">
        <f t="shared" si="2"/>
        <v>60</v>
      </c>
      <c r="Q19" s="78">
        <f t="shared" si="2"/>
        <v>60</v>
      </c>
      <c r="R19" s="26" t="s">
        <v>19</v>
      </c>
      <c r="S19" s="26" t="s">
        <v>19</v>
      </c>
      <c r="T19" s="26" t="s">
        <v>19</v>
      </c>
      <c r="U19" s="27" t="s">
        <v>19</v>
      </c>
    </row>
    <row r="20" spans="1:21" ht="12.75" customHeight="1" thickBot="1">
      <c r="A20" s="46" t="s">
        <v>17</v>
      </c>
      <c r="B20" s="185" t="s">
        <v>16</v>
      </c>
      <c r="C20" s="186"/>
      <c r="D20" s="186"/>
      <c r="E20" s="186"/>
      <c r="F20" s="186"/>
      <c r="G20" s="187"/>
      <c r="H20" s="79">
        <f>+H16+H18</f>
        <v>77</v>
      </c>
      <c r="I20" s="79">
        <f t="shared" ref="I20:Q20" si="3">+I16+I18</f>
        <v>77</v>
      </c>
      <c r="J20" s="79">
        <f t="shared" si="3"/>
        <v>0</v>
      </c>
      <c r="K20" s="79">
        <f t="shared" si="3"/>
        <v>0</v>
      </c>
      <c r="L20" s="79">
        <f t="shared" si="3"/>
        <v>70</v>
      </c>
      <c r="M20" s="79">
        <f t="shared" si="3"/>
        <v>70</v>
      </c>
      <c r="N20" s="79">
        <f t="shared" si="3"/>
        <v>0</v>
      </c>
      <c r="O20" s="79">
        <f t="shared" si="3"/>
        <v>0</v>
      </c>
      <c r="P20" s="79">
        <f t="shared" si="3"/>
        <v>60</v>
      </c>
      <c r="Q20" s="79">
        <f t="shared" si="3"/>
        <v>60</v>
      </c>
      <c r="R20" s="47" t="s">
        <v>19</v>
      </c>
      <c r="S20" s="47" t="s">
        <v>19</v>
      </c>
      <c r="T20" s="47" t="s">
        <v>19</v>
      </c>
      <c r="U20" s="48" t="s">
        <v>19</v>
      </c>
    </row>
    <row r="21" spans="1:21" ht="15" customHeight="1" thickBot="1">
      <c r="A21" s="49">
        <v>2</v>
      </c>
      <c r="B21" s="172" t="s">
        <v>29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4"/>
    </row>
    <row r="22" spans="1:21" ht="14.25" customHeight="1" thickBot="1">
      <c r="A22" s="50">
        <v>2</v>
      </c>
      <c r="B22" s="51">
        <v>1</v>
      </c>
      <c r="C22" s="175" t="s">
        <v>26</v>
      </c>
      <c r="D22" s="176"/>
      <c r="E22" s="176"/>
      <c r="F22" s="176"/>
      <c r="G22" s="176"/>
      <c r="H22" s="163"/>
      <c r="I22" s="163"/>
      <c r="J22" s="163"/>
      <c r="K22" s="163"/>
      <c r="L22" s="176"/>
      <c r="M22" s="176"/>
      <c r="N22" s="176"/>
      <c r="O22" s="176"/>
      <c r="P22" s="163"/>
      <c r="Q22" s="163"/>
      <c r="R22" s="176"/>
      <c r="S22" s="176"/>
      <c r="T22" s="176"/>
      <c r="U22" s="177"/>
    </row>
    <row r="23" spans="1:21" ht="20.25" customHeight="1">
      <c r="A23" s="121">
        <v>2</v>
      </c>
      <c r="B23" s="137">
        <v>1</v>
      </c>
      <c r="C23" s="130">
        <v>1</v>
      </c>
      <c r="D23" s="140" t="s">
        <v>23</v>
      </c>
      <c r="E23" s="124" t="s">
        <v>32</v>
      </c>
      <c r="F23" s="127">
        <v>9</v>
      </c>
      <c r="G23" s="14" t="s">
        <v>14</v>
      </c>
      <c r="H23" s="80">
        <v>840</v>
      </c>
      <c r="I23" s="15">
        <v>840</v>
      </c>
      <c r="J23" s="52"/>
      <c r="K23" s="53"/>
      <c r="L23" s="80">
        <v>960</v>
      </c>
      <c r="M23" s="15">
        <v>960</v>
      </c>
      <c r="N23" s="52"/>
      <c r="O23" s="53"/>
      <c r="P23" s="81">
        <v>960</v>
      </c>
      <c r="Q23" s="81">
        <v>850</v>
      </c>
      <c r="R23" s="154" t="s">
        <v>44</v>
      </c>
      <c r="S23" s="157"/>
      <c r="T23" s="157"/>
      <c r="U23" s="157"/>
    </row>
    <row r="24" spans="1:21" ht="12.75" customHeight="1">
      <c r="A24" s="122"/>
      <c r="B24" s="138"/>
      <c r="C24" s="131"/>
      <c r="D24" s="141"/>
      <c r="E24" s="125"/>
      <c r="F24" s="128"/>
      <c r="G24" s="23" t="s">
        <v>37</v>
      </c>
      <c r="H24" s="29"/>
      <c r="I24" s="54"/>
      <c r="J24" s="28"/>
      <c r="K24" s="55"/>
      <c r="L24" s="29"/>
      <c r="M24" s="54"/>
      <c r="N24" s="28"/>
      <c r="O24" s="55"/>
      <c r="P24" s="29"/>
      <c r="Q24" s="29"/>
      <c r="R24" s="155"/>
      <c r="S24" s="148"/>
      <c r="T24" s="148"/>
      <c r="U24" s="148"/>
    </row>
    <row r="25" spans="1:21" ht="21.75" customHeight="1">
      <c r="A25" s="123"/>
      <c r="B25" s="139"/>
      <c r="C25" s="132"/>
      <c r="D25" s="142"/>
      <c r="E25" s="126"/>
      <c r="F25" s="129"/>
      <c r="G25" s="56" t="s">
        <v>13</v>
      </c>
      <c r="H25" s="21">
        <f>SUM(H23)</f>
        <v>840</v>
      </c>
      <c r="I25" s="22">
        <f t="shared" ref="I25:K25" si="4">SUM(I23)</f>
        <v>840</v>
      </c>
      <c r="J25" s="22">
        <f t="shared" si="4"/>
        <v>0</v>
      </c>
      <c r="K25" s="25">
        <f t="shared" si="4"/>
        <v>0</v>
      </c>
      <c r="L25" s="21"/>
      <c r="M25" s="22"/>
      <c r="N25" s="22"/>
      <c r="O25" s="25"/>
      <c r="P25" s="21">
        <f>SUM(P23)</f>
        <v>960</v>
      </c>
      <c r="Q25" s="21">
        <f>SUM(Q23)</f>
        <v>850</v>
      </c>
      <c r="R25" s="156"/>
      <c r="S25" s="16"/>
      <c r="T25" s="16"/>
      <c r="U25" s="17"/>
    </row>
    <row r="26" spans="1:21" ht="15.75" customHeight="1">
      <c r="A26" s="123">
        <v>2</v>
      </c>
      <c r="B26" s="145">
        <v>1</v>
      </c>
      <c r="C26" s="143">
        <v>2</v>
      </c>
      <c r="D26" s="149" t="s">
        <v>39</v>
      </c>
      <c r="E26" s="152" t="s">
        <v>33</v>
      </c>
      <c r="F26" s="133">
        <v>9</v>
      </c>
      <c r="G26" s="18" t="s">
        <v>14</v>
      </c>
      <c r="H26" s="73">
        <v>146.80000000000001</v>
      </c>
      <c r="I26" s="19">
        <v>139.6</v>
      </c>
      <c r="J26" s="54"/>
      <c r="K26" s="57">
        <v>7.2</v>
      </c>
      <c r="L26" s="73">
        <v>130</v>
      </c>
      <c r="M26" s="19">
        <v>130</v>
      </c>
      <c r="N26" s="54"/>
      <c r="O26" s="57"/>
      <c r="P26" s="74">
        <v>140</v>
      </c>
      <c r="Q26" s="74">
        <v>150</v>
      </c>
      <c r="R26" s="158" t="s">
        <v>52</v>
      </c>
      <c r="S26" s="147">
        <v>100</v>
      </c>
      <c r="T26" s="147">
        <v>100</v>
      </c>
      <c r="U26" s="160">
        <v>100</v>
      </c>
    </row>
    <row r="27" spans="1:21" ht="14.25" customHeight="1">
      <c r="A27" s="136"/>
      <c r="B27" s="146"/>
      <c r="C27" s="144"/>
      <c r="D27" s="150"/>
      <c r="E27" s="153"/>
      <c r="F27" s="134"/>
      <c r="G27" s="58" t="s">
        <v>38</v>
      </c>
      <c r="H27" s="59">
        <v>0</v>
      </c>
      <c r="I27" s="60">
        <v>0</v>
      </c>
      <c r="J27" s="60">
        <v>0</v>
      </c>
      <c r="K27" s="61">
        <v>0</v>
      </c>
      <c r="L27" s="59"/>
      <c r="M27" s="60"/>
      <c r="N27" s="60"/>
      <c r="O27" s="61"/>
      <c r="P27" s="31"/>
      <c r="Q27" s="31"/>
      <c r="R27" s="155"/>
      <c r="S27" s="148"/>
      <c r="T27" s="148"/>
      <c r="U27" s="161"/>
    </row>
    <row r="28" spans="1:21" ht="39" customHeight="1" thickBot="1">
      <c r="A28" s="136"/>
      <c r="B28" s="135"/>
      <c r="C28" s="135"/>
      <c r="D28" s="151"/>
      <c r="E28" s="135"/>
      <c r="F28" s="135"/>
      <c r="G28" s="56" t="s">
        <v>22</v>
      </c>
      <c r="H28" s="21">
        <f>SUM(H26:H27)</f>
        <v>146.80000000000001</v>
      </c>
      <c r="I28" s="22">
        <f t="shared" ref="I28:O28" si="5">SUM(I26:I27)</f>
        <v>139.6</v>
      </c>
      <c r="J28" s="22">
        <f t="shared" si="5"/>
        <v>0</v>
      </c>
      <c r="K28" s="25">
        <f t="shared" si="5"/>
        <v>7.2</v>
      </c>
      <c r="L28" s="21">
        <f t="shared" si="5"/>
        <v>130</v>
      </c>
      <c r="M28" s="22">
        <f t="shared" si="5"/>
        <v>130</v>
      </c>
      <c r="N28" s="22">
        <f t="shared" si="5"/>
        <v>0</v>
      </c>
      <c r="O28" s="25">
        <f t="shared" si="5"/>
        <v>0</v>
      </c>
      <c r="P28" s="21">
        <f>SUM(P26)</f>
        <v>140</v>
      </c>
      <c r="Q28" s="21">
        <f>SUM(Q26)</f>
        <v>150</v>
      </c>
      <c r="R28" s="159"/>
      <c r="S28" s="62"/>
      <c r="T28" s="62"/>
      <c r="U28" s="63"/>
    </row>
    <row r="29" spans="1:21" ht="14.25" customHeight="1" thickBot="1">
      <c r="A29" s="64">
        <v>2</v>
      </c>
      <c r="B29" s="65">
        <v>1</v>
      </c>
      <c r="C29" s="119" t="s">
        <v>15</v>
      </c>
      <c r="D29" s="119"/>
      <c r="E29" s="119"/>
      <c r="F29" s="119"/>
      <c r="G29" s="120"/>
      <c r="H29" s="82">
        <f>+H25+H28</f>
        <v>986.8</v>
      </c>
      <c r="I29" s="82">
        <f t="shared" ref="I29:Q29" si="6">+I25+I28</f>
        <v>979.6</v>
      </c>
      <c r="J29" s="82">
        <f t="shared" si="6"/>
        <v>0</v>
      </c>
      <c r="K29" s="82">
        <f t="shared" si="6"/>
        <v>7.2</v>
      </c>
      <c r="L29" s="82">
        <f t="shared" si="6"/>
        <v>130</v>
      </c>
      <c r="M29" s="82">
        <f t="shared" si="6"/>
        <v>130</v>
      </c>
      <c r="N29" s="82">
        <f t="shared" si="6"/>
        <v>0</v>
      </c>
      <c r="O29" s="82">
        <f t="shared" si="6"/>
        <v>0</v>
      </c>
      <c r="P29" s="82">
        <f t="shared" si="6"/>
        <v>1100</v>
      </c>
      <c r="Q29" s="82">
        <f t="shared" si="6"/>
        <v>1000</v>
      </c>
      <c r="R29" s="26" t="s">
        <v>19</v>
      </c>
      <c r="S29" s="26" t="s">
        <v>19</v>
      </c>
      <c r="T29" s="26" t="s">
        <v>19</v>
      </c>
      <c r="U29" s="27" t="s">
        <v>19</v>
      </c>
    </row>
    <row r="30" spans="1:21" s="3" customFormat="1" thickBot="1">
      <c r="A30" s="50">
        <v>2</v>
      </c>
      <c r="B30" s="117" t="s">
        <v>16</v>
      </c>
      <c r="C30" s="118"/>
      <c r="D30" s="118"/>
      <c r="E30" s="118"/>
      <c r="F30" s="118"/>
      <c r="G30" s="118"/>
      <c r="H30" s="83">
        <f>+H29</f>
        <v>986.8</v>
      </c>
      <c r="I30" s="83">
        <f t="shared" ref="I30:Q30" si="7">+I29</f>
        <v>979.6</v>
      </c>
      <c r="J30" s="83">
        <f t="shared" si="7"/>
        <v>0</v>
      </c>
      <c r="K30" s="83">
        <f t="shared" si="7"/>
        <v>7.2</v>
      </c>
      <c r="L30" s="83">
        <f t="shared" si="7"/>
        <v>130</v>
      </c>
      <c r="M30" s="83">
        <f t="shared" si="7"/>
        <v>130</v>
      </c>
      <c r="N30" s="83">
        <f t="shared" si="7"/>
        <v>0</v>
      </c>
      <c r="O30" s="83">
        <f t="shared" si="7"/>
        <v>0</v>
      </c>
      <c r="P30" s="83">
        <f t="shared" si="7"/>
        <v>1100</v>
      </c>
      <c r="Q30" s="83">
        <f t="shared" si="7"/>
        <v>1000</v>
      </c>
      <c r="R30" s="66" t="s">
        <v>19</v>
      </c>
      <c r="S30" s="66" t="s">
        <v>19</v>
      </c>
      <c r="T30" s="66" t="s">
        <v>19</v>
      </c>
      <c r="U30" s="67" t="s">
        <v>19</v>
      </c>
    </row>
    <row r="31" spans="1:21" s="3" customFormat="1" thickBot="1">
      <c r="A31" s="114" t="s">
        <v>53</v>
      </c>
      <c r="B31" s="115"/>
      <c r="C31" s="115"/>
      <c r="D31" s="115"/>
      <c r="E31" s="115"/>
      <c r="F31" s="115"/>
      <c r="G31" s="116"/>
      <c r="H31" s="84">
        <f>+H30+H20</f>
        <v>1063.8</v>
      </c>
      <c r="I31" s="84">
        <f t="shared" ref="I31:Q31" si="8">+I30+I20</f>
        <v>1056.5999999999999</v>
      </c>
      <c r="J31" s="84">
        <f t="shared" si="8"/>
        <v>0</v>
      </c>
      <c r="K31" s="84">
        <f t="shared" si="8"/>
        <v>7.2</v>
      </c>
      <c r="L31" s="84">
        <f t="shared" si="8"/>
        <v>200</v>
      </c>
      <c r="M31" s="84">
        <f t="shared" si="8"/>
        <v>200</v>
      </c>
      <c r="N31" s="84">
        <f t="shared" si="8"/>
        <v>0</v>
      </c>
      <c r="O31" s="84">
        <f t="shared" si="8"/>
        <v>0</v>
      </c>
      <c r="P31" s="84">
        <f t="shared" si="8"/>
        <v>1160</v>
      </c>
      <c r="Q31" s="84">
        <f t="shared" si="8"/>
        <v>1060</v>
      </c>
      <c r="R31" s="68" t="s">
        <v>19</v>
      </c>
      <c r="S31" s="68" t="s">
        <v>19</v>
      </c>
      <c r="T31" s="68" t="s">
        <v>19</v>
      </c>
      <c r="U31" s="69" t="s">
        <v>19</v>
      </c>
    </row>
    <row r="36" spans="8:17"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8:17">
      <c r="H37" s="7"/>
      <c r="L37" s="7"/>
    </row>
  </sheetData>
  <mergeCells count="72">
    <mergeCell ref="R1:U1"/>
    <mergeCell ref="A4:U4"/>
    <mergeCell ref="A8:A10"/>
    <mergeCell ref="L9:L10"/>
    <mergeCell ref="E8:E10"/>
    <mergeCell ref="F8:F10"/>
    <mergeCell ref="R8:U8"/>
    <mergeCell ref="A2:U2"/>
    <mergeCell ref="A3:U3"/>
    <mergeCell ref="A5:U5"/>
    <mergeCell ref="H9:H10"/>
    <mergeCell ref="I9:J9"/>
    <mergeCell ref="A6:U6"/>
    <mergeCell ref="D8:D10"/>
    <mergeCell ref="A7:U7"/>
    <mergeCell ref="B17:B18"/>
    <mergeCell ref="C17:C18"/>
    <mergeCell ref="B21:U21"/>
    <mergeCell ref="C22:U22"/>
    <mergeCell ref="A15:A16"/>
    <mergeCell ref="R17:R18"/>
    <mergeCell ref="F17:F18"/>
    <mergeCell ref="E17:E18"/>
    <mergeCell ref="D17:D18"/>
    <mergeCell ref="B20:G20"/>
    <mergeCell ref="C19:G19"/>
    <mergeCell ref="A17:A18"/>
    <mergeCell ref="F15:F16"/>
    <mergeCell ref="C14:U14"/>
    <mergeCell ref="R15:R16"/>
    <mergeCell ref="E15:E16"/>
    <mergeCell ref="B15:B16"/>
    <mergeCell ref="D15:D16"/>
    <mergeCell ref="C15:C16"/>
    <mergeCell ref="E26:E28"/>
    <mergeCell ref="R23:R25"/>
    <mergeCell ref="U23:U24"/>
    <mergeCell ref="T23:T24"/>
    <mergeCell ref="R26:R28"/>
    <mergeCell ref="S26:S27"/>
    <mergeCell ref="U26:U27"/>
    <mergeCell ref="S23:S24"/>
    <mergeCell ref="B13:U13"/>
    <mergeCell ref="A31:G31"/>
    <mergeCell ref="B30:G30"/>
    <mergeCell ref="C29:G29"/>
    <mergeCell ref="A23:A25"/>
    <mergeCell ref="E23:E25"/>
    <mergeCell ref="F23:F25"/>
    <mergeCell ref="C23:C25"/>
    <mergeCell ref="F26:F28"/>
    <mergeCell ref="A26:A28"/>
    <mergeCell ref="B23:B25"/>
    <mergeCell ref="D23:D25"/>
    <mergeCell ref="C26:C28"/>
    <mergeCell ref="B26:B28"/>
    <mergeCell ref="T26:T27"/>
    <mergeCell ref="D26:D28"/>
    <mergeCell ref="A12:U12"/>
    <mergeCell ref="G8:G10"/>
    <mergeCell ref="O9:O10"/>
    <mergeCell ref="B8:B10"/>
    <mergeCell ref="L8:O8"/>
    <mergeCell ref="H8:K8"/>
    <mergeCell ref="P8:P10"/>
    <mergeCell ref="A11:U11"/>
    <mergeCell ref="S9:U9"/>
    <mergeCell ref="M9:N9"/>
    <mergeCell ref="Q8:Q10"/>
    <mergeCell ref="C8:C10"/>
    <mergeCell ref="R9:R10"/>
    <mergeCell ref="K9:K10"/>
  </mergeCells>
  <phoneticPr fontId="0" type="noConversion"/>
  <conditionalFormatting sqref="V4:IR4 R9:R10 R8:U8 A4 A6:U6">
    <cfRule type="cellIs" dxfId="0" priority="1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5 pr.</vt:lpstr>
      <vt:lpstr>Lapas2</vt:lpstr>
      <vt:lpstr>Lapas3</vt:lpstr>
      <vt:lpstr>'5 pr.'!Print_Area</vt:lpstr>
      <vt:lpstr>'5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2019-12-16T13:17:06Z</cp:lastPrinted>
  <dcterms:created xsi:type="dcterms:W3CDTF">1996-10-14T23:33:28Z</dcterms:created>
  <dcterms:modified xsi:type="dcterms:W3CDTF">2020-01-30T13:30:09Z</dcterms:modified>
</cp:coreProperties>
</file>