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/>
  </bookViews>
  <sheets>
    <sheet name="2011-02-17" sheetId="23" r:id="rId1"/>
    <sheet name="Lapas3" sheetId="3" r:id="rId2"/>
    <sheet name="Sheet1" sheetId="24" r:id="rId3"/>
  </sheets>
  <calcPr calcId="125725"/>
</workbook>
</file>

<file path=xl/calcChain.xml><?xml version="1.0" encoding="utf-8"?>
<calcChain xmlns="http://schemas.openxmlformats.org/spreadsheetml/2006/main">
  <c r="C50" i="23"/>
  <c r="C51"/>
  <c r="C34"/>
  <c r="E27"/>
  <c r="F27"/>
  <c r="F49"/>
  <c r="G27"/>
  <c r="C27"/>
  <c r="D27"/>
  <c r="D49"/>
  <c r="E45"/>
  <c r="F45"/>
  <c r="G45"/>
  <c r="D45"/>
  <c r="C47"/>
  <c r="C43"/>
  <c r="C35"/>
  <c r="C36"/>
  <c r="C37"/>
  <c r="C38"/>
  <c r="C40"/>
  <c r="C41"/>
  <c r="C42"/>
  <c r="C44"/>
  <c r="C46"/>
  <c r="C48"/>
  <c r="G17"/>
  <c r="C17"/>
  <c r="F17"/>
  <c r="E17"/>
  <c r="D17"/>
  <c r="D33"/>
  <c r="E33"/>
  <c r="F33"/>
  <c r="G33"/>
  <c r="E39"/>
  <c r="F39"/>
  <c r="F32"/>
  <c r="G39"/>
  <c r="C39"/>
  <c r="D39"/>
  <c r="D32"/>
  <c r="C31"/>
  <c r="G23"/>
  <c r="G16"/>
  <c r="C18"/>
  <c r="C28"/>
  <c r="E19"/>
  <c r="E16"/>
  <c r="E23"/>
  <c r="F19"/>
  <c r="F23"/>
  <c r="G19"/>
  <c r="D19"/>
  <c r="D23"/>
  <c r="C30"/>
  <c r="C29"/>
  <c r="C25"/>
  <c r="C26"/>
  <c r="C24"/>
  <c r="C20"/>
  <c r="C21"/>
  <c r="C19"/>
  <c r="C22"/>
  <c r="C33"/>
  <c r="C45"/>
  <c r="C23"/>
  <c r="C16"/>
  <c r="D16"/>
  <c r="F16"/>
  <c r="E32"/>
  <c r="E49"/>
  <c r="G32"/>
  <c r="C32"/>
  <c r="G49"/>
  <c r="C49"/>
</calcChain>
</file>

<file path=xl/sharedStrings.xml><?xml version="1.0" encoding="utf-8"?>
<sst xmlns="http://schemas.openxmlformats.org/spreadsheetml/2006/main" count="88" uniqueCount="86">
  <si>
    <t>1.</t>
  </si>
  <si>
    <t>MOKESČIAI:</t>
  </si>
  <si>
    <t>Prekių ir paslaugų mokesčiai:</t>
  </si>
  <si>
    <t>DOTACIJOS:</t>
  </si>
  <si>
    <t>KITOS PAJAMOS:</t>
  </si>
  <si>
    <t>1.4.</t>
  </si>
  <si>
    <t>Pajamos už prekes ir paslaugas:</t>
  </si>
  <si>
    <t>Kitos neišvardintos pajamos</t>
  </si>
  <si>
    <t>Ilgalaikio materialiojo turto realizavimo pajamos:</t>
  </si>
  <si>
    <t>PRIENŲ RAJONO SAVIVALDYBĖS BIUDŽETO PAJAMŲ PLANO</t>
  </si>
  <si>
    <t>Kodas</t>
  </si>
  <si>
    <t>Pavadinimas pavadinimas</t>
  </si>
  <si>
    <t>Iš viso</t>
  </si>
  <si>
    <t>Pirmas ketvirtis</t>
  </si>
  <si>
    <t>Antras ketvirtis</t>
  </si>
  <si>
    <t>Trečias ketvirtis</t>
  </si>
  <si>
    <t>Ketvirtas ketvirtis</t>
  </si>
  <si>
    <t>1.1.1.1.1.</t>
  </si>
  <si>
    <t>1.1.3.</t>
  </si>
  <si>
    <t xml:space="preserve">Gyventojų pajamų mokestis </t>
  </si>
  <si>
    <t>1.1.4.</t>
  </si>
  <si>
    <t>1.3.4.</t>
  </si>
  <si>
    <t>1.4.1.</t>
  </si>
  <si>
    <t>1.4.2.</t>
  </si>
  <si>
    <t>1.4.3.</t>
  </si>
  <si>
    <t>1.4.5.</t>
  </si>
  <si>
    <t>4.1.1.</t>
  </si>
  <si>
    <t>Pajamos iš baudų ir konfiskacijos</t>
  </si>
  <si>
    <t>(tūkst.eur)</t>
  </si>
  <si>
    <t>IV.</t>
  </si>
  <si>
    <t>V.</t>
  </si>
  <si>
    <t>Praėjusių metų biudžeto pajamos</t>
  </si>
  <si>
    <t xml:space="preserve">PASKIRSTYMAS KETVIRČIAIS </t>
  </si>
  <si>
    <t>IŠ VISO PAJAMŲ</t>
  </si>
  <si>
    <t>PATVIRTINTA</t>
  </si>
  <si>
    <t>Prienų rajono savivaldybės</t>
  </si>
  <si>
    <t>administracijos direktoriaus</t>
  </si>
  <si>
    <t>Gyventojų pajamų mokestis (gautas IŠ VMI)</t>
  </si>
  <si>
    <t>1.1.3.1.</t>
  </si>
  <si>
    <t>Žemės mokestis</t>
  </si>
  <si>
    <t>Paveldimo turto mokestis</t>
  </si>
  <si>
    <t>1.1.3.2.</t>
  </si>
  <si>
    <t>1.1.3.3.</t>
  </si>
  <si>
    <t>1.1.4.7.1.1.</t>
  </si>
  <si>
    <t>1.4.2.1.6.1.</t>
  </si>
  <si>
    <t>1.4.2.1.6.2.</t>
  </si>
  <si>
    <t>Mokestis už aplinkos teršimą</t>
  </si>
  <si>
    <t>Valstybės rinkliavos</t>
  </si>
  <si>
    <t>Vietinės rinkliavos</t>
  </si>
  <si>
    <t>Mokymo lėšos</t>
  </si>
  <si>
    <t>Kita tikslinė dotacija</t>
  </si>
  <si>
    <t>1.4.1.4.</t>
  </si>
  <si>
    <t>1.4.1.4.2.</t>
  </si>
  <si>
    <t>1.4.1.5.1.1.</t>
  </si>
  <si>
    <t>1.4.1.5.1.2.</t>
  </si>
  <si>
    <t>Palūkanos už depozitus</t>
  </si>
  <si>
    <t>Mokestis už medžiojamųjų gyvūnų išteklius</t>
  </si>
  <si>
    <t>Kiti mokesčiai už valstybinius gamtos išteklius</t>
  </si>
  <si>
    <t>1.4.2.1.1.1.</t>
  </si>
  <si>
    <t>1.4.2.1.2.1.</t>
  </si>
  <si>
    <t>1.4.2.1.4.1.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</si>
  <si>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</si>
  <si>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</si>
  <si>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</si>
  <si>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4.1.1.1.</t>
  </si>
  <si>
    <t>Žemės realizavimo pajamos</t>
  </si>
  <si>
    <t>Pastatų ir statinių realizavimo pajamos</t>
  </si>
  <si>
    <t>4.1.1.5.</t>
  </si>
  <si>
    <t>Kito ilgalaikio materialiojo turto realizavimo pajamos</t>
  </si>
  <si>
    <t>Nekilnojamojo turto mokestis</t>
  </si>
  <si>
    <t>Europos Sąjungos fondų lėšos</t>
  </si>
  <si>
    <t xml:space="preserve">Nuomos mokestis už valstybinę žemę </t>
  </si>
  <si>
    <t>1.4.1.2</t>
  </si>
  <si>
    <t>Dividendai ir kitos pelno įmonės</t>
  </si>
  <si>
    <t>(Prienų rajono savivaldybės</t>
  </si>
  <si>
    <t xml:space="preserve">                                                                                     ___________________________</t>
  </si>
  <si>
    <t>įsakymo Nr. A3-</t>
  </si>
  <si>
    <t xml:space="preserve"> redakcija)</t>
  </si>
  <si>
    <t>VI.</t>
  </si>
  <si>
    <t>Paskola</t>
  </si>
  <si>
    <t>2020 m.   gruodžio   d.</t>
  </si>
  <si>
    <t>2020 m. rugsėjo 18   d.</t>
  </si>
  <si>
    <t>įsakymu Nr. A3- 788</t>
  </si>
  <si>
    <r>
      <t>Turto mokesčiai</t>
    </r>
    <r>
      <rPr>
        <sz val="9"/>
        <rFont val="Times New Roman"/>
        <family val="1"/>
        <charset val="186"/>
      </rPr>
      <t>:</t>
    </r>
  </si>
  <si>
    <r>
      <t>Nuomos pajamos</t>
    </r>
    <r>
      <rPr>
        <sz val="9"/>
        <rFont val="Times New Roman"/>
        <family val="1"/>
        <charset val="186"/>
      </rPr>
      <t>:</t>
    </r>
  </si>
  <si>
    <t>Valstybinėms (perduotoms savivaldybėms)  funkcijoms atlikti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</si>
</sst>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  <charset val="186"/>
    </font>
    <font>
      <sz val="10"/>
      <name val="Times New Roman"/>
      <family val="1"/>
      <charset val="186"/>
    </font>
    <font>
      <sz val="8"/>
      <name val="Arial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/>
    <xf numFmtId="0" fontId="7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0"/>
  <sheetViews>
    <sheetView tabSelected="1" topLeftCell="A40" zoomScale="200" workbookViewId="0">
      <selection activeCell="C28" sqref="C28"/>
    </sheetView>
  </sheetViews>
  <sheetFormatPr defaultRowHeight="12.75"/>
  <cols>
    <col min="1" max="1" width="9.7109375" customWidth="1"/>
    <col min="2" max="2" width="35.5703125" customWidth="1"/>
    <col min="3" max="3" width="9.5703125" customWidth="1"/>
    <col min="4" max="7" width="8.7109375" customWidth="1"/>
  </cols>
  <sheetData>
    <row r="1" spans="1:8">
      <c r="D1" s="8"/>
      <c r="E1" s="34" t="s">
        <v>34</v>
      </c>
      <c r="F1" s="34"/>
      <c r="G1" s="34"/>
    </row>
    <row r="2" spans="1:8">
      <c r="D2" s="8"/>
      <c r="E2" s="34" t="s">
        <v>35</v>
      </c>
      <c r="F2" s="34"/>
      <c r="G2" s="34"/>
    </row>
    <row r="3" spans="1:8">
      <c r="D3" s="8"/>
      <c r="E3" s="34" t="s">
        <v>36</v>
      </c>
      <c r="F3" s="34"/>
      <c r="G3" s="34"/>
    </row>
    <row r="4" spans="1:8">
      <c r="D4" s="8"/>
      <c r="E4" s="34" t="s">
        <v>81</v>
      </c>
      <c r="F4" s="34"/>
      <c r="G4" s="34"/>
    </row>
    <row r="5" spans="1:8">
      <c r="D5" s="8"/>
      <c r="E5" s="34" t="s">
        <v>82</v>
      </c>
      <c r="F5" s="34"/>
      <c r="G5" s="34"/>
    </row>
    <row r="6" spans="1:8">
      <c r="D6" s="8"/>
      <c r="E6" s="9" t="s">
        <v>74</v>
      </c>
      <c r="F6" s="9"/>
      <c r="G6" s="9"/>
    </row>
    <row r="7" spans="1:8">
      <c r="D7" s="8"/>
      <c r="E7" s="9" t="s">
        <v>36</v>
      </c>
      <c r="F7" s="9"/>
      <c r="G7" s="9"/>
    </row>
    <row r="8" spans="1:8">
      <c r="D8" s="8"/>
      <c r="E8" s="9" t="s">
        <v>80</v>
      </c>
      <c r="F8" s="9"/>
      <c r="G8" s="9"/>
    </row>
    <row r="9" spans="1:8">
      <c r="D9" s="8"/>
      <c r="E9" s="9" t="s">
        <v>76</v>
      </c>
      <c r="F9" s="9"/>
      <c r="G9" s="9"/>
    </row>
    <row r="10" spans="1:8" ht="12" customHeight="1">
      <c r="A10" s="2"/>
      <c r="B10" s="2"/>
      <c r="C10" s="3"/>
      <c r="D10" s="3"/>
      <c r="E10" s="9" t="s">
        <v>77</v>
      </c>
      <c r="F10" s="9"/>
      <c r="G10" s="9"/>
      <c r="H10" s="1"/>
    </row>
    <row r="11" spans="1:8" ht="12" customHeight="1">
      <c r="A11" s="2"/>
      <c r="B11" s="2"/>
      <c r="C11" s="2"/>
      <c r="D11" s="2"/>
      <c r="E11" s="7"/>
      <c r="F11" s="7"/>
      <c r="G11" s="7"/>
      <c r="H11" s="1"/>
    </row>
    <row r="12" spans="1:8">
      <c r="A12" s="33" t="s">
        <v>9</v>
      </c>
      <c r="B12" s="33"/>
      <c r="C12" s="33"/>
      <c r="D12" s="33"/>
      <c r="E12" s="33"/>
      <c r="F12" s="33"/>
      <c r="G12" s="33"/>
      <c r="H12" s="1"/>
    </row>
    <row r="13" spans="1:8" ht="15" customHeight="1">
      <c r="A13" s="33" t="s">
        <v>32</v>
      </c>
      <c r="B13" s="33"/>
      <c r="C13" s="33"/>
      <c r="D13" s="33"/>
      <c r="E13" s="33"/>
      <c r="F13" s="33"/>
      <c r="G13" s="33"/>
      <c r="H13" s="1"/>
    </row>
    <row r="14" spans="1:8" ht="15" customHeight="1">
      <c r="A14" s="2"/>
      <c r="B14" s="2"/>
      <c r="C14" s="4"/>
      <c r="D14" s="2"/>
      <c r="E14" s="2"/>
      <c r="F14" s="2"/>
      <c r="G14" s="6" t="s">
        <v>28</v>
      </c>
      <c r="H14" s="1"/>
    </row>
    <row r="15" spans="1:8" ht="25.5" customHeight="1">
      <c r="A15" s="10" t="s">
        <v>10</v>
      </c>
      <c r="B15" s="11" t="s">
        <v>11</v>
      </c>
      <c r="C15" s="11" t="s">
        <v>12</v>
      </c>
      <c r="D15" s="10" t="s">
        <v>13</v>
      </c>
      <c r="E15" s="10" t="s">
        <v>14</v>
      </c>
      <c r="F15" s="10" t="s">
        <v>15</v>
      </c>
      <c r="G15" s="10" t="s">
        <v>16</v>
      </c>
      <c r="H15" s="1"/>
    </row>
    <row r="16" spans="1:8">
      <c r="A16" s="13" t="s">
        <v>0</v>
      </c>
      <c r="B16" s="13" t="s">
        <v>1</v>
      </c>
      <c r="C16" s="14">
        <f>C17+C19+C23</f>
        <v>16516</v>
      </c>
      <c r="D16" s="14">
        <f>D17+D19+D23</f>
        <v>3175.2</v>
      </c>
      <c r="E16" s="14">
        <f>E17+E19+E23</f>
        <v>4250.7</v>
      </c>
      <c r="F16" s="14">
        <f>F17+F19+F23</f>
        <v>4185.2</v>
      </c>
      <c r="G16" s="14">
        <f>G17+G19+G23</f>
        <v>4904.9000000000005</v>
      </c>
      <c r="H16" s="1"/>
    </row>
    <row r="17" spans="1:8" ht="12.75" customHeight="1">
      <c r="A17" s="13" t="s">
        <v>17</v>
      </c>
      <c r="B17" s="13" t="s">
        <v>19</v>
      </c>
      <c r="C17" s="14">
        <f>SUM(D17:G17)</f>
        <v>14706</v>
      </c>
      <c r="D17" s="14">
        <f>D18</f>
        <v>2800</v>
      </c>
      <c r="E17" s="14">
        <f>E18</f>
        <v>3986.2</v>
      </c>
      <c r="F17" s="14">
        <f>F18</f>
        <v>3900</v>
      </c>
      <c r="G17" s="14">
        <f>G18</f>
        <v>4019.8</v>
      </c>
      <c r="H17" s="1"/>
    </row>
    <row r="18" spans="1:8" ht="12" customHeight="1">
      <c r="A18" s="15"/>
      <c r="B18" s="15" t="s">
        <v>37</v>
      </c>
      <c r="C18" s="16">
        <f>SUM(D18:G18)</f>
        <v>14706</v>
      </c>
      <c r="D18" s="16">
        <v>2800</v>
      </c>
      <c r="E18" s="16">
        <v>3986.2</v>
      </c>
      <c r="F18" s="16">
        <v>3900</v>
      </c>
      <c r="G18" s="15">
        <v>4019.8</v>
      </c>
      <c r="H18" s="1"/>
    </row>
    <row r="19" spans="1:8" ht="12" customHeight="1">
      <c r="A19" s="13" t="s">
        <v>18</v>
      </c>
      <c r="B19" s="13" t="s">
        <v>83</v>
      </c>
      <c r="C19" s="14">
        <f>SUM(C20+C21+C22)</f>
        <v>729</v>
      </c>
      <c r="D19" s="14">
        <f>D20+D21+D22</f>
        <v>139.19999999999999</v>
      </c>
      <c r="E19" s="14">
        <f>E20+E21+E22</f>
        <v>26.5</v>
      </c>
      <c r="F19" s="14">
        <f>F20+F21+F22</f>
        <v>45.7</v>
      </c>
      <c r="G19" s="14">
        <f>G20+G21+G22</f>
        <v>517.6</v>
      </c>
      <c r="H19" s="1"/>
    </row>
    <row r="20" spans="1:8" ht="12" customHeight="1">
      <c r="A20" s="15" t="s">
        <v>38</v>
      </c>
      <c r="B20" s="15" t="s">
        <v>39</v>
      </c>
      <c r="C20" s="16">
        <f>SUM(D20:G20)</f>
        <v>400</v>
      </c>
      <c r="D20" s="17">
        <v>18.2</v>
      </c>
      <c r="E20" s="18">
        <v>9.5</v>
      </c>
      <c r="F20" s="19">
        <v>23.3</v>
      </c>
      <c r="G20" s="19">
        <v>349</v>
      </c>
      <c r="H20" s="1"/>
    </row>
    <row r="21" spans="1:8" ht="12.75" customHeight="1">
      <c r="A21" s="15" t="s">
        <v>41</v>
      </c>
      <c r="B21" s="15" t="s">
        <v>40</v>
      </c>
      <c r="C21" s="16">
        <f>SUM(D21:G21)</f>
        <v>9</v>
      </c>
      <c r="D21" s="16">
        <v>1</v>
      </c>
      <c r="E21" s="20">
        <v>2</v>
      </c>
      <c r="F21" s="20">
        <v>2.4</v>
      </c>
      <c r="G21" s="21">
        <v>3.6</v>
      </c>
      <c r="H21" s="1"/>
    </row>
    <row r="22" spans="1:8" ht="12" customHeight="1">
      <c r="A22" s="15" t="s">
        <v>42</v>
      </c>
      <c r="B22" s="15" t="s">
        <v>69</v>
      </c>
      <c r="C22" s="16">
        <f>SUM(D22:G22)</f>
        <v>320</v>
      </c>
      <c r="D22" s="16">
        <v>120</v>
      </c>
      <c r="E22" s="20">
        <v>15</v>
      </c>
      <c r="F22" s="20">
        <v>20</v>
      </c>
      <c r="G22" s="20">
        <v>165</v>
      </c>
      <c r="H22" s="1"/>
    </row>
    <row r="23" spans="1:8" ht="12" customHeight="1">
      <c r="A23" s="13" t="s">
        <v>20</v>
      </c>
      <c r="B23" s="13" t="s">
        <v>2</v>
      </c>
      <c r="C23" s="14">
        <f>C26+C25+C24</f>
        <v>1081</v>
      </c>
      <c r="D23" s="14">
        <f>D24+D25+D26</f>
        <v>236</v>
      </c>
      <c r="E23" s="14">
        <f>E24+E25+E26</f>
        <v>238</v>
      </c>
      <c r="F23" s="14">
        <f>F24+F25+F26</f>
        <v>239.5</v>
      </c>
      <c r="G23" s="14">
        <f>G24+G25+G26</f>
        <v>367.5</v>
      </c>
      <c r="H23" s="1"/>
    </row>
    <row r="24" spans="1:8" ht="12.75" customHeight="1">
      <c r="A24" s="15" t="s">
        <v>43</v>
      </c>
      <c r="B24" s="15" t="s">
        <v>46</v>
      </c>
      <c r="C24" s="16">
        <f>SUM(D24:G24)</f>
        <v>30</v>
      </c>
      <c r="D24" s="16">
        <v>5</v>
      </c>
      <c r="E24" s="20">
        <v>6</v>
      </c>
      <c r="F24" s="20">
        <v>6</v>
      </c>
      <c r="G24" s="20">
        <v>13</v>
      </c>
      <c r="H24" s="1"/>
    </row>
    <row r="25" spans="1:8" ht="12" customHeight="1">
      <c r="A25" s="15" t="s">
        <v>44</v>
      </c>
      <c r="B25" s="15" t="s">
        <v>47</v>
      </c>
      <c r="C25" s="22">
        <f t="shared" ref="C25:C31" si="0">SUM(D25:G25)</f>
        <v>31</v>
      </c>
      <c r="D25" s="22">
        <v>6</v>
      </c>
      <c r="E25" s="20">
        <v>7</v>
      </c>
      <c r="F25" s="20">
        <v>8.5</v>
      </c>
      <c r="G25" s="20">
        <v>9.5</v>
      </c>
      <c r="H25" s="1"/>
    </row>
    <row r="26" spans="1:8" ht="12.75" customHeight="1">
      <c r="A26" s="15" t="s">
        <v>45</v>
      </c>
      <c r="B26" s="15" t="s">
        <v>48</v>
      </c>
      <c r="C26" s="22">
        <f t="shared" si="0"/>
        <v>1020</v>
      </c>
      <c r="D26" s="23">
        <v>225</v>
      </c>
      <c r="E26" s="24">
        <v>225</v>
      </c>
      <c r="F26" s="24">
        <v>225</v>
      </c>
      <c r="G26" s="24">
        <v>345</v>
      </c>
      <c r="H26" s="1"/>
    </row>
    <row r="27" spans="1:8" ht="12.75" customHeight="1">
      <c r="A27" s="13" t="s">
        <v>21</v>
      </c>
      <c r="B27" s="13" t="s">
        <v>3</v>
      </c>
      <c r="C27" s="14">
        <f>SUM(D27:G27)</f>
        <v>20010.599999999999</v>
      </c>
      <c r="D27" s="14">
        <f>D28+D29+D30+D31</f>
        <v>4342.0999999999995</v>
      </c>
      <c r="E27" s="14">
        <f>E28+E29+E30+E31</f>
        <v>7114.5</v>
      </c>
      <c r="F27" s="14">
        <f>F28+F29+F30+F31</f>
        <v>4072.5</v>
      </c>
      <c r="G27" s="14">
        <f>G28+G29+G30+G31</f>
        <v>4481.5</v>
      </c>
      <c r="H27" s="1"/>
    </row>
    <row r="28" spans="1:8" ht="24" customHeight="1">
      <c r="A28" s="15"/>
      <c r="B28" s="25" t="s">
        <v>85</v>
      </c>
      <c r="C28" s="16">
        <f>SUM(D28:G28)</f>
        <v>2977.9</v>
      </c>
      <c r="D28" s="15">
        <v>667.4</v>
      </c>
      <c r="E28" s="16">
        <v>855</v>
      </c>
      <c r="F28" s="15">
        <v>742.4</v>
      </c>
      <c r="G28" s="16">
        <v>713.1</v>
      </c>
      <c r="H28" s="1"/>
    </row>
    <row r="29" spans="1:8" ht="12.75" customHeight="1">
      <c r="A29" s="15"/>
      <c r="B29" s="25" t="s">
        <v>49</v>
      </c>
      <c r="C29" s="16">
        <f t="shared" si="0"/>
        <v>6985</v>
      </c>
      <c r="D29" s="16">
        <v>1687.5</v>
      </c>
      <c r="E29" s="16">
        <v>2812.3</v>
      </c>
      <c r="F29" s="16">
        <v>562.4</v>
      </c>
      <c r="G29" s="16">
        <v>1922.8</v>
      </c>
      <c r="H29" s="1"/>
    </row>
    <row r="30" spans="1:8" ht="12.75" customHeight="1">
      <c r="A30" s="15"/>
      <c r="B30" s="25" t="s">
        <v>50</v>
      </c>
      <c r="C30" s="16">
        <f t="shared" si="0"/>
        <v>7670</v>
      </c>
      <c r="D30" s="16">
        <v>1671.3</v>
      </c>
      <c r="E30" s="26">
        <v>2629.1</v>
      </c>
      <c r="F30" s="26">
        <v>1855.5</v>
      </c>
      <c r="G30" s="26">
        <v>1514.1</v>
      </c>
      <c r="H30" s="1"/>
    </row>
    <row r="31" spans="1:8" ht="12.75" customHeight="1">
      <c r="A31" s="15"/>
      <c r="B31" s="25" t="s">
        <v>70</v>
      </c>
      <c r="C31" s="16">
        <f t="shared" si="0"/>
        <v>2377.6999999999998</v>
      </c>
      <c r="D31" s="16">
        <v>315.89999999999998</v>
      </c>
      <c r="E31" s="27">
        <v>818.1</v>
      </c>
      <c r="F31" s="27">
        <v>912.2</v>
      </c>
      <c r="G31" s="27">
        <v>331.5</v>
      </c>
      <c r="H31" s="1"/>
    </row>
    <row r="32" spans="1:8" ht="12.75" customHeight="1">
      <c r="A32" s="13" t="s">
        <v>5</v>
      </c>
      <c r="B32" s="28" t="s">
        <v>4</v>
      </c>
      <c r="C32" s="14">
        <f>SUM(D32:G32)</f>
        <v>1876.9</v>
      </c>
      <c r="D32" s="14">
        <f>D33+D37+D38+D39+D43+D44+D45+D34</f>
        <v>481.8</v>
      </c>
      <c r="E32" s="14">
        <f>E33+E37+E38+E39+E43+E44+E45+E34</f>
        <v>488.70000000000005</v>
      </c>
      <c r="F32" s="14">
        <f>F33+F37+F38+F39+F43+F44+F45+F34</f>
        <v>372</v>
      </c>
      <c r="G32" s="14">
        <f>G33+G37+G38+G39+G43+G44+G45+G34</f>
        <v>534.4</v>
      </c>
      <c r="H32" s="1"/>
    </row>
    <row r="33" spans="1:8" ht="12.75" customHeight="1">
      <c r="A33" s="13" t="s">
        <v>22</v>
      </c>
      <c r="B33" s="28" t="s">
        <v>84</v>
      </c>
      <c r="C33" s="14">
        <f>SUM(D33:G33)</f>
        <v>102</v>
      </c>
      <c r="D33" s="14">
        <f>D35+D36</f>
        <v>5.3</v>
      </c>
      <c r="E33" s="14">
        <f>+E35+E36</f>
        <v>3.3</v>
      </c>
      <c r="F33" s="14">
        <f>+F35+F36</f>
        <v>2.4</v>
      </c>
      <c r="G33" s="14">
        <f>+G35+G36</f>
        <v>91</v>
      </c>
      <c r="H33" s="1"/>
    </row>
    <row r="34" spans="1:8" ht="12.75" customHeight="1">
      <c r="A34" s="13" t="s">
        <v>72</v>
      </c>
      <c r="B34" s="28" t="s">
        <v>73</v>
      </c>
      <c r="C34" s="14">
        <f>SUM(D34:G34)</f>
        <v>1</v>
      </c>
      <c r="D34" s="14">
        <v>0.2</v>
      </c>
      <c r="E34" s="14">
        <v>0.3</v>
      </c>
      <c r="F34" s="14">
        <v>0.1</v>
      </c>
      <c r="G34" s="14">
        <v>0.4</v>
      </c>
      <c r="H34" s="1"/>
    </row>
    <row r="35" spans="1:8" ht="12.75" customHeight="1">
      <c r="A35" s="15" t="s">
        <v>51</v>
      </c>
      <c r="B35" s="25" t="s">
        <v>71</v>
      </c>
      <c r="C35" s="16">
        <f>SUM(D35:G35)</f>
        <v>100</v>
      </c>
      <c r="D35" s="16">
        <v>5</v>
      </c>
      <c r="E35" s="16">
        <v>3</v>
      </c>
      <c r="F35" s="16">
        <v>2</v>
      </c>
      <c r="G35" s="16">
        <v>90</v>
      </c>
      <c r="H35" s="1"/>
    </row>
    <row r="36" spans="1:8" ht="12.75" customHeight="1">
      <c r="A36" s="15" t="s">
        <v>52</v>
      </c>
      <c r="B36" s="25" t="s">
        <v>55</v>
      </c>
      <c r="C36" s="16">
        <f t="shared" ref="C36:C51" si="1">SUM(D36:G36)</f>
        <v>2</v>
      </c>
      <c r="D36" s="16">
        <v>0.3</v>
      </c>
      <c r="E36" s="27">
        <v>0.3</v>
      </c>
      <c r="F36" s="27">
        <v>0.4</v>
      </c>
      <c r="G36" s="27">
        <v>1</v>
      </c>
      <c r="H36" s="1"/>
    </row>
    <row r="37" spans="1:8" ht="12.75" customHeight="1">
      <c r="A37" s="15" t="s">
        <v>53</v>
      </c>
      <c r="B37" s="25" t="s">
        <v>56</v>
      </c>
      <c r="C37" s="16">
        <f t="shared" si="1"/>
        <v>14</v>
      </c>
      <c r="D37" s="16">
        <v>14</v>
      </c>
      <c r="E37" s="27"/>
      <c r="F37" s="27"/>
      <c r="G37" s="27"/>
      <c r="H37" s="1"/>
    </row>
    <row r="38" spans="1:8" ht="12.75" customHeight="1">
      <c r="A38" s="15" t="s">
        <v>54</v>
      </c>
      <c r="B38" s="25" t="s">
        <v>57</v>
      </c>
      <c r="C38" s="16">
        <f t="shared" si="1"/>
        <v>100</v>
      </c>
      <c r="D38" s="16">
        <v>25</v>
      </c>
      <c r="E38" s="27">
        <v>23</v>
      </c>
      <c r="F38" s="27">
        <v>24</v>
      </c>
      <c r="G38" s="27">
        <v>28</v>
      </c>
      <c r="H38" s="1"/>
    </row>
    <row r="39" spans="1:8" ht="12.75" customHeight="1">
      <c r="A39" s="13" t="s">
        <v>23</v>
      </c>
      <c r="B39" s="28" t="s">
        <v>6</v>
      </c>
      <c r="C39" s="14">
        <f t="shared" si="1"/>
        <v>1566.9</v>
      </c>
      <c r="D39" s="14">
        <f>D42+D41+D40</f>
        <v>397.3</v>
      </c>
      <c r="E39" s="14">
        <f>E42+E41+E40</f>
        <v>441.1</v>
      </c>
      <c r="F39" s="14">
        <f>F42+F41+F40</f>
        <v>334</v>
      </c>
      <c r="G39" s="14">
        <f>G42+G41+G40</f>
        <v>394.49999999999994</v>
      </c>
      <c r="H39" s="1"/>
    </row>
    <row r="40" spans="1:8" ht="12" customHeight="1">
      <c r="A40" s="15" t="s">
        <v>58</v>
      </c>
      <c r="B40" s="15" t="s">
        <v>61</v>
      </c>
      <c r="C40" s="16">
        <f t="shared" si="1"/>
        <v>120.10000000000001</v>
      </c>
      <c r="D40" s="15">
        <v>31.4</v>
      </c>
      <c r="E40" s="27">
        <v>52.6</v>
      </c>
      <c r="F40" s="26">
        <v>14.9</v>
      </c>
      <c r="G40" s="27">
        <v>21.2</v>
      </c>
      <c r="H40" s="1"/>
    </row>
    <row r="41" spans="1:8" ht="24" customHeight="1">
      <c r="A41" s="15" t="s">
        <v>59</v>
      </c>
      <c r="B41" s="15" t="s">
        <v>62</v>
      </c>
      <c r="C41" s="16">
        <f t="shared" si="1"/>
        <v>89.199999999999989</v>
      </c>
      <c r="D41" s="15">
        <v>20.8</v>
      </c>
      <c r="E41" s="27">
        <v>23</v>
      </c>
      <c r="F41" s="27">
        <v>21</v>
      </c>
      <c r="G41" s="26">
        <v>24.4</v>
      </c>
      <c r="H41" s="1"/>
    </row>
    <row r="42" spans="1:8" ht="24" customHeight="1">
      <c r="A42" s="15" t="s">
        <v>60</v>
      </c>
      <c r="B42" s="15" t="s">
        <v>63</v>
      </c>
      <c r="C42" s="16">
        <f t="shared" si="1"/>
        <v>1357.6</v>
      </c>
      <c r="D42" s="15">
        <v>345.1</v>
      </c>
      <c r="E42" s="15">
        <v>365.5</v>
      </c>
      <c r="F42" s="16">
        <v>298.10000000000002</v>
      </c>
      <c r="G42" s="16">
        <v>348.9</v>
      </c>
      <c r="H42" s="1"/>
    </row>
    <row r="43" spans="1:8" ht="12.75" customHeight="1">
      <c r="A43" s="13" t="s">
        <v>24</v>
      </c>
      <c r="B43" s="13" t="s">
        <v>27</v>
      </c>
      <c r="C43" s="14">
        <f t="shared" si="1"/>
        <v>3</v>
      </c>
      <c r="D43" s="14">
        <v>3</v>
      </c>
      <c r="E43" s="29"/>
      <c r="F43" s="29"/>
      <c r="G43" s="29"/>
      <c r="H43" s="1"/>
    </row>
    <row r="44" spans="1:8" ht="12" customHeight="1">
      <c r="A44" s="13" t="s">
        <v>25</v>
      </c>
      <c r="B44" s="13" t="s">
        <v>7</v>
      </c>
      <c r="C44" s="14">
        <f t="shared" si="1"/>
        <v>35</v>
      </c>
      <c r="D44" s="30">
        <v>12</v>
      </c>
      <c r="E44" s="30">
        <v>8</v>
      </c>
      <c r="F44" s="30">
        <v>5</v>
      </c>
      <c r="G44" s="30">
        <v>10</v>
      </c>
      <c r="H44" s="1"/>
    </row>
    <row r="45" spans="1:8" ht="12.75" customHeight="1">
      <c r="A45" s="13" t="s">
        <v>26</v>
      </c>
      <c r="B45" s="13" t="s">
        <v>8</v>
      </c>
      <c r="C45" s="14">
        <f t="shared" si="1"/>
        <v>55</v>
      </c>
      <c r="D45" s="14">
        <f>D48+D47+D46</f>
        <v>25</v>
      </c>
      <c r="E45" s="14">
        <f>E48+E47+E46</f>
        <v>13</v>
      </c>
      <c r="F45" s="14">
        <f>F48+F47+F46</f>
        <v>6.5</v>
      </c>
      <c r="G45" s="14">
        <f>G48+G47+G46</f>
        <v>10.5</v>
      </c>
      <c r="H45" s="1"/>
    </row>
    <row r="46" spans="1:8" ht="12.75" customHeight="1">
      <c r="A46" s="15" t="s">
        <v>64</v>
      </c>
      <c r="B46" s="15" t="s">
        <v>65</v>
      </c>
      <c r="C46" s="16">
        <f t="shared" si="1"/>
        <v>15</v>
      </c>
      <c r="D46" s="16">
        <v>3</v>
      </c>
      <c r="E46" s="27">
        <v>5</v>
      </c>
      <c r="F46" s="27">
        <v>2.5</v>
      </c>
      <c r="G46" s="27">
        <v>4.5</v>
      </c>
      <c r="H46" s="1"/>
    </row>
    <row r="47" spans="1:8" ht="12" customHeight="1">
      <c r="A47" s="15" t="s">
        <v>64</v>
      </c>
      <c r="B47" s="15" t="s">
        <v>66</v>
      </c>
      <c r="C47" s="16">
        <f t="shared" si="1"/>
        <v>23</v>
      </c>
      <c r="D47" s="16">
        <v>15</v>
      </c>
      <c r="E47" s="16">
        <v>5</v>
      </c>
      <c r="F47" s="16">
        <v>2</v>
      </c>
      <c r="G47" s="16">
        <v>1</v>
      </c>
      <c r="H47" s="1"/>
    </row>
    <row r="48" spans="1:8" ht="12.75" customHeight="1">
      <c r="A48" s="15" t="s">
        <v>67</v>
      </c>
      <c r="B48" s="15" t="s">
        <v>68</v>
      </c>
      <c r="C48" s="16">
        <f t="shared" si="1"/>
        <v>17</v>
      </c>
      <c r="D48" s="16">
        <v>7</v>
      </c>
      <c r="E48" s="27">
        <v>3</v>
      </c>
      <c r="F48" s="27">
        <v>2</v>
      </c>
      <c r="G48" s="27">
        <v>5</v>
      </c>
      <c r="H48" s="1"/>
    </row>
    <row r="49" spans="1:8" ht="12.75" customHeight="1">
      <c r="A49" s="15" t="s">
        <v>29</v>
      </c>
      <c r="B49" s="31" t="s">
        <v>33</v>
      </c>
      <c r="C49" s="14">
        <f t="shared" si="1"/>
        <v>38403.5</v>
      </c>
      <c r="D49" s="14">
        <f>D32+D27+D16</f>
        <v>7999.0999999999995</v>
      </c>
      <c r="E49" s="14">
        <f>E32+E27+E16</f>
        <v>11853.9</v>
      </c>
      <c r="F49" s="14">
        <f>F32+F27+F16</f>
        <v>8629.7000000000007</v>
      </c>
      <c r="G49" s="14">
        <f>G32+G27+G16</f>
        <v>9920.7999999999993</v>
      </c>
      <c r="H49" s="1"/>
    </row>
    <row r="50" spans="1:8" ht="12.75" customHeight="1">
      <c r="A50" s="15" t="s">
        <v>30</v>
      </c>
      <c r="B50" s="13" t="s">
        <v>79</v>
      </c>
      <c r="C50" s="14">
        <f t="shared" si="1"/>
        <v>47.7</v>
      </c>
      <c r="D50" s="14"/>
      <c r="E50" s="14"/>
      <c r="F50" s="14"/>
      <c r="G50" s="14">
        <v>47.7</v>
      </c>
      <c r="H50" s="1"/>
    </row>
    <row r="51" spans="1:8" ht="12.75" customHeight="1">
      <c r="A51" s="15" t="s">
        <v>78</v>
      </c>
      <c r="B51" s="13" t="s">
        <v>31</v>
      </c>
      <c r="C51" s="14">
        <f t="shared" si="1"/>
        <v>896.5</v>
      </c>
      <c r="D51" s="14">
        <v>869.7</v>
      </c>
      <c r="E51" s="14">
        <v>6.5</v>
      </c>
      <c r="F51" s="14">
        <v>16.3</v>
      </c>
      <c r="G51" s="14">
        <v>4</v>
      </c>
      <c r="H51" s="1"/>
    </row>
    <row r="52" spans="1:8">
      <c r="A52" s="32"/>
      <c r="B52" s="32"/>
      <c r="C52" s="32"/>
      <c r="D52" s="32"/>
      <c r="E52" s="32"/>
      <c r="F52" s="32"/>
      <c r="G52" s="32"/>
      <c r="H52" s="1"/>
    </row>
    <row r="53" spans="1:8">
      <c r="A53" s="2"/>
      <c r="B53" s="2"/>
      <c r="C53" s="2"/>
      <c r="D53" s="5"/>
      <c r="E53" s="2"/>
      <c r="F53" s="2"/>
      <c r="G53" s="2"/>
      <c r="H53" s="1"/>
    </row>
    <row r="54" spans="1:8">
      <c r="A54" s="1"/>
      <c r="B54" s="1"/>
      <c r="C54" s="1"/>
      <c r="D54" s="12"/>
      <c r="E54" s="1"/>
      <c r="F54" s="1"/>
      <c r="G54" s="1"/>
      <c r="H54" s="1"/>
    </row>
    <row r="55" spans="1:8">
      <c r="A55" s="1"/>
      <c r="B55" s="1"/>
      <c r="C55" s="1"/>
      <c r="D55" s="12"/>
      <c r="E55" s="1"/>
      <c r="F55" s="1"/>
      <c r="G55" s="1"/>
      <c r="H55" s="1"/>
    </row>
    <row r="56" spans="1:8">
      <c r="A56" s="2"/>
      <c r="B56" s="2" t="s">
        <v>75</v>
      </c>
      <c r="C56" s="2"/>
      <c r="D56" s="5"/>
      <c r="E56" s="2"/>
      <c r="F56" s="2"/>
      <c r="G56" s="2"/>
      <c r="H56" s="1"/>
    </row>
    <row r="57" spans="1:8">
      <c r="A57" s="2"/>
      <c r="B57" s="2"/>
      <c r="C57" s="2"/>
      <c r="D57" s="5"/>
      <c r="E57" s="2"/>
      <c r="F57" s="2"/>
      <c r="G57" s="2"/>
      <c r="H57" s="1"/>
    </row>
    <row r="58" spans="1:8">
      <c r="A58" s="2"/>
      <c r="B58" s="2"/>
      <c r="C58" s="2"/>
      <c r="D58" s="5"/>
      <c r="E58" s="2"/>
      <c r="F58" s="2"/>
      <c r="G58" s="2"/>
      <c r="H58" s="1"/>
    </row>
    <row r="59" spans="1:8">
      <c r="A59" s="2"/>
      <c r="B59" s="2"/>
      <c r="C59" s="2"/>
      <c r="D59" s="5"/>
      <c r="E59" s="2"/>
      <c r="F59" s="2"/>
      <c r="G59" s="2"/>
      <c r="H59" s="1"/>
    </row>
    <row r="60" spans="1:8">
      <c r="A60" s="2"/>
      <c r="B60" s="2"/>
      <c r="C60" s="2"/>
      <c r="D60" s="5"/>
      <c r="E60" s="2"/>
      <c r="F60" s="2"/>
      <c r="G60" s="2"/>
      <c r="H60" s="1"/>
    </row>
    <row r="61" spans="1:8">
      <c r="A61" s="2"/>
      <c r="B61" s="2"/>
      <c r="C61" s="2"/>
      <c r="D61" s="5"/>
      <c r="E61" s="2"/>
      <c r="F61" s="2"/>
      <c r="G61" s="2"/>
      <c r="H61" s="1"/>
    </row>
    <row r="62" spans="1:8">
      <c r="A62" s="2"/>
      <c r="B62" s="2"/>
      <c r="C62" s="2"/>
      <c r="D62" s="5"/>
      <c r="E62" s="2"/>
      <c r="F62" s="2"/>
      <c r="G62" s="2"/>
      <c r="H62" s="1"/>
    </row>
    <row r="63" spans="1:8">
      <c r="A63" s="2"/>
      <c r="B63" s="2"/>
      <c r="C63" s="2"/>
      <c r="D63" s="5"/>
      <c r="E63" s="2"/>
      <c r="F63" s="2"/>
      <c r="G63" s="2"/>
      <c r="H63" s="1"/>
    </row>
    <row r="64" spans="1:8">
      <c r="A64" s="2"/>
      <c r="B64" s="2"/>
      <c r="C64" s="2"/>
      <c r="D64" s="5"/>
      <c r="E64" s="2"/>
      <c r="F64" s="2"/>
      <c r="G64" s="2"/>
      <c r="H64" s="1"/>
    </row>
    <row r="65" spans="1:8">
      <c r="A65" s="2"/>
      <c r="B65" s="2"/>
      <c r="C65" s="2"/>
      <c r="D65" s="2"/>
      <c r="E65" s="2"/>
      <c r="F65" s="2"/>
      <c r="G65" s="2"/>
      <c r="H65" s="1"/>
    </row>
    <row r="66" spans="1:8">
      <c r="A66" s="2"/>
      <c r="B66" s="2"/>
      <c r="C66" s="2"/>
      <c r="D66" s="2"/>
      <c r="E66" s="2"/>
      <c r="F66" s="2"/>
      <c r="G66" s="2"/>
      <c r="H66" s="1"/>
    </row>
    <row r="67" spans="1:8">
      <c r="A67" s="2"/>
      <c r="B67" s="2"/>
      <c r="C67" s="2"/>
      <c r="D67" s="2"/>
      <c r="E67" s="2"/>
      <c r="F67" s="2"/>
      <c r="G67" s="2"/>
      <c r="H67" s="1"/>
    </row>
    <row r="68" spans="1:8">
      <c r="A68" s="2"/>
      <c r="B68" s="2"/>
      <c r="C68" s="2"/>
      <c r="D68" s="2"/>
      <c r="E68" s="2"/>
      <c r="F68" s="2"/>
      <c r="G68" s="2"/>
      <c r="H68" s="1"/>
    </row>
    <row r="69" spans="1:8">
      <c r="A69" s="2"/>
      <c r="B69" s="2"/>
      <c r="C69" s="2"/>
      <c r="D69" s="2"/>
      <c r="E69" s="2"/>
      <c r="F69" s="2"/>
      <c r="G69" s="2"/>
      <c r="H69" s="1"/>
    </row>
    <row r="70" spans="1:8">
      <c r="A70" s="2"/>
      <c r="B70" s="2"/>
      <c r="C70" s="2"/>
      <c r="D70" s="2"/>
      <c r="E70" s="2"/>
      <c r="F70" s="2"/>
      <c r="G70" s="2"/>
      <c r="H70" s="1"/>
    </row>
    <row r="71" spans="1:8">
      <c r="A71" s="2"/>
      <c r="B71" s="2"/>
      <c r="C71" s="2"/>
      <c r="D71" s="2"/>
      <c r="E71" s="2"/>
      <c r="F71" s="2"/>
      <c r="G71" s="2"/>
      <c r="H71" s="1"/>
    </row>
    <row r="72" spans="1:8">
      <c r="A72" s="2"/>
      <c r="B72" s="2"/>
      <c r="C72" s="2"/>
      <c r="D72" s="2"/>
      <c r="E72" s="2"/>
      <c r="F72" s="2"/>
      <c r="G72" s="2"/>
      <c r="H72" s="1"/>
    </row>
    <row r="73" spans="1:8">
      <c r="A73" s="2"/>
      <c r="B73" s="2"/>
      <c r="C73" s="2"/>
      <c r="D73" s="2"/>
      <c r="E73" s="2"/>
      <c r="F73" s="2"/>
      <c r="G73" s="2"/>
      <c r="H73" s="1"/>
    </row>
    <row r="74" spans="1:8">
      <c r="A74" s="2"/>
      <c r="B74" s="2"/>
      <c r="C74" s="2"/>
      <c r="D74" s="2"/>
      <c r="E74" s="2"/>
      <c r="F74" s="2"/>
      <c r="G74" s="2"/>
      <c r="H74" s="1"/>
    </row>
    <row r="75" spans="1:8">
      <c r="A75" s="2"/>
      <c r="B75" s="2"/>
      <c r="C75" s="2"/>
      <c r="D75" s="2"/>
      <c r="E75" s="2"/>
      <c r="F75" s="2"/>
      <c r="G75" s="2"/>
      <c r="H75" s="1"/>
    </row>
    <row r="76" spans="1:8">
      <c r="A76" s="2"/>
      <c r="B76" s="2"/>
      <c r="C76" s="2"/>
      <c r="D76" s="2"/>
      <c r="E76" s="2"/>
      <c r="F76" s="2"/>
      <c r="G76" s="2"/>
      <c r="H76" s="1"/>
    </row>
    <row r="77" spans="1:8">
      <c r="A77" s="2"/>
      <c r="B77" s="2"/>
      <c r="C77" s="2"/>
      <c r="D77" s="2"/>
      <c r="E77" s="2"/>
      <c r="F77" s="2"/>
      <c r="G77" s="2"/>
      <c r="H77" s="1"/>
    </row>
    <row r="78" spans="1:8">
      <c r="A78" s="2"/>
      <c r="B78" s="2"/>
      <c r="C78" s="2"/>
      <c r="D78" s="2"/>
      <c r="E78" s="2"/>
      <c r="F78" s="2"/>
      <c r="G78" s="2"/>
      <c r="H78" s="1"/>
    </row>
    <row r="79" spans="1:8">
      <c r="A79" s="2"/>
      <c r="B79" s="2"/>
      <c r="C79" s="2"/>
      <c r="D79" s="2"/>
      <c r="E79" s="2"/>
      <c r="F79" s="2"/>
      <c r="G79" s="2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</sheetData>
  <mergeCells count="8">
    <mergeCell ref="A52:G52"/>
    <mergeCell ref="A12:G12"/>
    <mergeCell ref="E1:G1"/>
    <mergeCell ref="E2:G2"/>
    <mergeCell ref="E3:G3"/>
    <mergeCell ref="E4:G4"/>
    <mergeCell ref="E5:G5"/>
    <mergeCell ref="A13:G13"/>
  </mergeCells>
  <phoneticPr fontId="2" type="noConversion"/>
  <pageMargins left="1.1811023622047245" right="0.39370078740157483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48" sqref="D4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2011-02-17</vt:lpstr>
      <vt:lpstr>Lapas3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DaivaB</cp:lastModifiedBy>
  <cp:lastPrinted>2020-11-13T05:57:14Z</cp:lastPrinted>
  <dcterms:created xsi:type="dcterms:W3CDTF">2011-02-01T07:14:51Z</dcterms:created>
  <dcterms:modified xsi:type="dcterms:W3CDTF">2020-12-22T14:26:28Z</dcterms:modified>
</cp:coreProperties>
</file>