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20" windowHeight="5130"/>
  </bookViews>
  <sheets>
    <sheet name="1 pr.pajamos" sheetId="22" r:id="rId1"/>
  </sheets>
  <calcPr calcId="125725"/>
</workbook>
</file>

<file path=xl/calcChain.xml><?xml version="1.0" encoding="utf-8"?>
<calcChain xmlns="http://schemas.openxmlformats.org/spreadsheetml/2006/main">
  <c r="G19" i="22"/>
  <c r="C51"/>
  <c r="E19"/>
  <c r="E18"/>
  <c r="F19"/>
  <c r="F18"/>
  <c r="G18"/>
  <c r="D19"/>
  <c r="D18"/>
  <c r="C17"/>
  <c r="C20"/>
  <c r="C21"/>
  <c r="C22"/>
  <c r="C23"/>
  <c r="C25"/>
  <c r="C27"/>
  <c r="C28"/>
  <c r="C29"/>
  <c r="C30"/>
  <c r="C32"/>
  <c r="C33"/>
  <c r="C34"/>
  <c r="C36"/>
  <c r="C37"/>
  <c r="C39"/>
  <c r="C40"/>
  <c r="C41"/>
  <c r="C43"/>
  <c r="C44"/>
  <c r="C45"/>
  <c r="C46"/>
  <c r="C48"/>
  <c r="C49"/>
  <c r="D47"/>
  <c r="E47"/>
  <c r="F47"/>
  <c r="G47"/>
  <c r="D42"/>
  <c r="E42"/>
  <c r="F42"/>
  <c r="G42"/>
  <c r="D38"/>
  <c r="E38"/>
  <c r="F38"/>
  <c r="G38"/>
  <c r="D35"/>
  <c r="E35"/>
  <c r="F35"/>
  <c r="G35"/>
  <c r="D26"/>
  <c r="C26"/>
  <c r="C50"/>
  <c r="E26"/>
  <c r="F26"/>
  <c r="G26"/>
  <c r="D24"/>
  <c r="E24"/>
  <c r="E15"/>
  <c r="F24"/>
  <c r="G24"/>
  <c r="D16"/>
  <c r="E16"/>
  <c r="F16"/>
  <c r="G16"/>
  <c r="G15"/>
  <c r="C47"/>
  <c r="C42"/>
  <c r="G31"/>
  <c r="G50"/>
  <c r="F31"/>
  <c r="C38"/>
  <c r="E31"/>
  <c r="C35"/>
  <c r="D31"/>
  <c r="C24"/>
  <c r="C18"/>
  <c r="C19"/>
  <c r="F15"/>
  <c r="F50"/>
  <c r="D15"/>
  <c r="C16"/>
  <c r="C31"/>
  <c r="C15"/>
  <c r="E50"/>
  <c r="D50"/>
</calcChain>
</file>

<file path=xl/sharedStrings.xml><?xml version="1.0" encoding="utf-8"?>
<sst xmlns="http://schemas.openxmlformats.org/spreadsheetml/2006/main" count="93" uniqueCount="87">
  <si>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</si>
  <si>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</si>
  <si>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</si>
  <si>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</si>
  <si>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</si>
  <si>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</si>
  <si>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</si>
  <si>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</si>
  <si>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</si>
  <si>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</si>
  <si>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Įmokos už išlaikymą švietimo, socialinės apsaugos ir kitose įstaigose</t>
  </si>
  <si>
    <t>I.</t>
  </si>
  <si>
    <t>MOKESČIAI:</t>
  </si>
  <si>
    <t>1.1.</t>
  </si>
  <si>
    <t>1.2.</t>
  </si>
  <si>
    <t>1.3.</t>
  </si>
  <si>
    <t>2.1.</t>
  </si>
  <si>
    <t>2.2.</t>
  </si>
  <si>
    <t>2.3.</t>
  </si>
  <si>
    <t>3.1.</t>
  </si>
  <si>
    <t>II.</t>
  </si>
  <si>
    <t>III.</t>
  </si>
  <si>
    <t>Kitos neišvardintos pajamos</t>
  </si>
  <si>
    <t>IV.</t>
  </si>
  <si>
    <t>IŠ VISO PAJAMŲ</t>
  </si>
  <si>
    <t>___________________________</t>
  </si>
  <si>
    <t>Pajamų pavadinimas</t>
  </si>
  <si>
    <t>2.1.1.</t>
  </si>
  <si>
    <t>2.1.2.</t>
  </si>
  <si>
    <t>V.</t>
  </si>
  <si>
    <t xml:space="preserve">Pajamos </t>
  </si>
  <si>
    <t>4.1.</t>
  </si>
  <si>
    <t>Biudžetinių įstaigų pajamos už prekes ir paslaugas</t>
  </si>
  <si>
    <t>Pajamos už ilgalaikio ir trumpalaikio materialiojo turto nuomą</t>
  </si>
  <si>
    <t>Praėjusių metų nepanaudota pajamų dalis</t>
  </si>
  <si>
    <t>4.2.</t>
  </si>
  <si>
    <t>5.1.</t>
  </si>
  <si>
    <t>Dividendai ir kitos pelno įmokos</t>
  </si>
  <si>
    <t>Pajamų ir pelno mokesčiai</t>
  </si>
  <si>
    <t xml:space="preserve">Gyventojų pajamų mokestis </t>
  </si>
  <si>
    <t>Žemės mokestis</t>
  </si>
  <si>
    <t>Fizinių asmenų žemės mokestis</t>
  </si>
  <si>
    <t>Juridinių asmenų žemės mokestis</t>
  </si>
  <si>
    <t>Paveldimo turto mokestis</t>
  </si>
  <si>
    <t>Nekilnojamojo turto mokestis</t>
  </si>
  <si>
    <t>Prekių ir paslaugų mokesčiai</t>
  </si>
  <si>
    <t>Mokestis už aplinkos teršimą</t>
  </si>
  <si>
    <t>SPECIALI TIKSLINĖ DOTACIJA SAVIVALDYBEI</t>
  </si>
  <si>
    <t>Valstybinėms (perduotoms savivaldybėms) funkcijoms atlikti</t>
  </si>
  <si>
    <t>Kita tikslinė dotacija</t>
  </si>
  <si>
    <t>DOTACIJA SAVIVALDYBEI IŠ EUROPOS SĄJUNGOS</t>
  </si>
  <si>
    <t>KITOS PAJAMOS</t>
  </si>
  <si>
    <t xml:space="preserve">Nuomos mokestis už valstybinę žemę </t>
  </si>
  <si>
    <t>Mokesčiai už valstybinius gamtos išteklius</t>
  </si>
  <si>
    <t>Mokestis už medžiojamųjų gyvūnų išteklius</t>
  </si>
  <si>
    <t>Pajamos už prekes ir paslaugas</t>
  </si>
  <si>
    <t>5.2.</t>
  </si>
  <si>
    <t>5.3.</t>
  </si>
  <si>
    <t>Rinkliavos</t>
  </si>
  <si>
    <t>6.1.</t>
  </si>
  <si>
    <t>Valstybės rinkliava</t>
  </si>
  <si>
    <t>6.2.</t>
  </si>
  <si>
    <t>Vietinė rinkliava</t>
  </si>
  <si>
    <t>Pajamos iš baudų ir konfiskacijos</t>
  </si>
  <si>
    <t>Ilgalaikio materialiojo turto realizavimo pajamos</t>
  </si>
  <si>
    <t>9.1.</t>
  </si>
  <si>
    <t>Žemės realizavimo pajamos</t>
  </si>
  <si>
    <t>9.2.</t>
  </si>
  <si>
    <t>Kito ilgalaikio materialiojo turto realizavimo pajamos</t>
  </si>
  <si>
    <t>VI.</t>
  </si>
  <si>
    <t>iš jų ketvirčiais:</t>
  </si>
  <si>
    <t>Turto mokesčiai</t>
  </si>
  <si>
    <t>PATVIRTINTA</t>
  </si>
  <si>
    <t xml:space="preserve">Prienų rajono savivaldybės </t>
  </si>
  <si>
    <t>administracijos direktoriaus</t>
  </si>
  <si>
    <t>(Prienų rajono savivaldybės</t>
  </si>
  <si>
    <t>redakcija)</t>
  </si>
  <si>
    <t>II</t>
  </si>
  <si>
    <t>III</t>
  </si>
  <si>
    <t>IV</t>
  </si>
  <si>
    <t>I</t>
  </si>
  <si>
    <t>Palūkanos už indėlius, depozitus ir sąskaitų likučius</t>
  </si>
  <si>
    <t>(tūkst. eurais)</t>
  </si>
  <si>
    <t>2022 m. vasario 15 d. įsakymu Nr. A3-134</t>
  </si>
  <si>
    <t>Mokymo lėšos</t>
  </si>
  <si>
    <t>PRIENŲ RAJONO SAVIVALDYBĖS 2022 METŲ BIUDŽETO PAJAMŲ PLANO PASKIRSTYMAS KETVIRČIAIS</t>
  </si>
  <si>
    <t>2022 m. kovo     d. įsakymo Nr. A3-</t>
  </si>
</sst>
</file>

<file path=xl/styles.xml><?xml version="1.0" encoding="utf-8"?>
<styleSheet xmlns="http://schemas.openxmlformats.org/spreadsheetml/2006/main">
  <numFmts count="1">
    <numFmt numFmtId="175" formatCode="0.0"/>
  </numFmts>
  <fonts count="5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175" fontId="2" fillId="0" borderId="1" xfId="0" applyNumberFormat="1" applyFont="1" applyBorder="1" applyAlignment="1">
      <alignment vertical="top" wrapText="1"/>
    </xf>
    <xf numFmtId="175" fontId="1" fillId="0" borderId="1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/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175" fontId="1" fillId="0" borderId="1" xfId="0" applyNumberFormat="1" applyFont="1" applyBorder="1"/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6"/>
  <sheetViews>
    <sheetView tabSelected="1" topLeftCell="A2" zoomScale="90" zoomScaleNormal="90" workbookViewId="0">
      <selection activeCell="H9" sqref="H9"/>
    </sheetView>
  </sheetViews>
  <sheetFormatPr defaultRowHeight="12.5"/>
  <cols>
    <col min="1" max="1" width="7" customWidth="1"/>
    <col min="2" max="2" width="45.81640625" customWidth="1"/>
    <col min="3" max="3" width="12.26953125" customWidth="1"/>
    <col min="4" max="7" width="8.90625" customWidth="1"/>
  </cols>
  <sheetData>
    <row r="1" spans="1:8" ht="15" customHeight="1">
      <c r="A1" s="1"/>
      <c r="B1" s="1"/>
      <c r="C1" s="10"/>
      <c r="D1" s="19" t="s">
        <v>72</v>
      </c>
      <c r="E1" s="19"/>
      <c r="F1" s="19"/>
      <c r="G1" s="19"/>
    </row>
    <row r="2" spans="1:8" ht="15" customHeight="1">
      <c r="A2" s="1"/>
      <c r="B2" s="1"/>
      <c r="C2" s="11"/>
      <c r="D2" s="19" t="s">
        <v>73</v>
      </c>
      <c r="E2" s="19"/>
      <c r="F2" s="19"/>
      <c r="G2" s="19"/>
    </row>
    <row r="3" spans="1:8" ht="15" customHeight="1">
      <c r="A3" s="1"/>
      <c r="B3" s="1"/>
      <c r="C3" s="11"/>
      <c r="D3" s="19" t="s">
        <v>74</v>
      </c>
      <c r="E3" s="19"/>
      <c r="F3" s="19"/>
      <c r="G3" s="19"/>
    </row>
    <row r="4" spans="1:8" ht="15.75" customHeight="1">
      <c r="A4" s="1"/>
      <c r="B4" s="1"/>
      <c r="C4" s="12"/>
      <c r="D4" s="18" t="s">
        <v>83</v>
      </c>
      <c r="E4" s="18"/>
      <c r="F4" s="18"/>
      <c r="G4" s="18"/>
    </row>
    <row r="5" spans="1:8" ht="15.75" customHeight="1">
      <c r="A5" s="1"/>
      <c r="B5" s="1"/>
      <c r="C5" s="12"/>
      <c r="D5" s="18" t="s">
        <v>75</v>
      </c>
      <c r="E5" s="18"/>
      <c r="F5" s="18"/>
      <c r="G5" s="18"/>
    </row>
    <row r="6" spans="1:8" ht="15.75" customHeight="1">
      <c r="A6" s="1"/>
      <c r="B6" s="1"/>
      <c r="C6" s="12"/>
      <c r="D6" s="18" t="s">
        <v>74</v>
      </c>
      <c r="E6" s="18"/>
      <c r="F6" s="18"/>
      <c r="G6" s="18"/>
    </row>
    <row r="7" spans="1:8" ht="15.75" customHeight="1">
      <c r="A7" s="1"/>
      <c r="B7" s="1"/>
      <c r="C7" s="12"/>
      <c r="D7" s="18" t="s">
        <v>86</v>
      </c>
      <c r="E7" s="18"/>
      <c r="F7" s="18"/>
      <c r="G7" s="18"/>
    </row>
    <row r="8" spans="1:8" ht="15.75" customHeight="1">
      <c r="A8" s="1"/>
      <c r="B8" s="1"/>
      <c r="C8" s="12"/>
      <c r="D8" s="18" t="s">
        <v>76</v>
      </c>
      <c r="E8" s="18"/>
      <c r="F8" s="18"/>
      <c r="G8" s="18"/>
    </row>
    <row r="9" spans="1:8" ht="15" customHeight="1">
      <c r="A9" s="1"/>
      <c r="B9" s="1"/>
    </row>
    <row r="10" spans="1:8" ht="25" customHeight="1">
      <c r="A10" s="26" t="s">
        <v>85</v>
      </c>
      <c r="B10" s="26"/>
      <c r="C10" s="26"/>
      <c r="D10" s="26"/>
      <c r="E10" s="26"/>
      <c r="F10" s="26"/>
      <c r="G10" s="26"/>
      <c r="H10" s="17"/>
    </row>
    <row r="11" spans="1:8" ht="15" customHeight="1">
      <c r="A11" s="1"/>
      <c r="B11" s="1"/>
      <c r="C11" s="7"/>
      <c r="G11" s="7" t="s">
        <v>82</v>
      </c>
    </row>
    <row r="12" spans="1:8" ht="15" customHeight="1">
      <c r="A12" s="24" t="s">
        <v>0</v>
      </c>
      <c r="B12" s="24" t="s">
        <v>26</v>
      </c>
      <c r="C12" s="24" t="s">
        <v>30</v>
      </c>
      <c r="D12" s="21" t="s">
        <v>70</v>
      </c>
      <c r="E12" s="22"/>
      <c r="F12" s="22"/>
      <c r="G12" s="23"/>
    </row>
    <row r="13" spans="1:8" ht="15" hidden="1" customHeight="1">
      <c r="A13" s="25"/>
      <c r="B13" s="25"/>
      <c r="C13" s="25"/>
      <c r="D13" s="1"/>
      <c r="E13" s="1"/>
      <c r="F13" s="1"/>
      <c r="G13" s="1"/>
    </row>
    <row r="14" spans="1:8" ht="15" customHeight="1">
      <c r="A14" s="13"/>
      <c r="B14" s="13"/>
      <c r="C14" s="13"/>
      <c r="D14" s="14" t="s">
        <v>80</v>
      </c>
      <c r="E14" s="14" t="s">
        <v>77</v>
      </c>
      <c r="F14" s="14" t="s">
        <v>78</v>
      </c>
      <c r="G14" s="14" t="s">
        <v>79</v>
      </c>
    </row>
    <row r="15" spans="1:8" ht="15" customHeight="1">
      <c r="A15" s="4" t="s">
        <v>11</v>
      </c>
      <c r="B15" s="4" t="s">
        <v>12</v>
      </c>
      <c r="C15" s="8">
        <f>SUM(D15:G15)</f>
        <v>19361</v>
      </c>
      <c r="D15" s="8">
        <f>D16+D18+D24</f>
        <v>3819.2</v>
      </c>
      <c r="E15" s="8">
        <f>E16+E18+E24</f>
        <v>4511.5</v>
      </c>
      <c r="F15" s="8">
        <f>F16+F18+F24</f>
        <v>5055.8</v>
      </c>
      <c r="G15" s="8">
        <f>G16+G18+G24</f>
        <v>5974.5</v>
      </c>
    </row>
    <row r="16" spans="1:8" ht="15" customHeight="1">
      <c r="A16" s="4" t="s">
        <v>1</v>
      </c>
      <c r="B16" s="4" t="s">
        <v>38</v>
      </c>
      <c r="C16" s="8">
        <f t="shared" ref="C16:C49" si="0">SUM(D16:G16)</f>
        <v>18493</v>
      </c>
      <c r="D16" s="8">
        <f>SUM(D17:D17)</f>
        <v>3500</v>
      </c>
      <c r="E16" s="8">
        <f>SUM(E17:E17)</f>
        <v>4400</v>
      </c>
      <c r="F16" s="8">
        <f>SUM(F17:F17)</f>
        <v>5000</v>
      </c>
      <c r="G16" s="8">
        <f>SUM(G17:G17)</f>
        <v>5593</v>
      </c>
    </row>
    <row r="17" spans="1:14" ht="15" customHeight="1">
      <c r="A17" s="3" t="s">
        <v>13</v>
      </c>
      <c r="B17" s="3" t="s">
        <v>39</v>
      </c>
      <c r="C17" s="9">
        <f t="shared" si="0"/>
        <v>18493</v>
      </c>
      <c r="D17" s="16">
        <v>3500</v>
      </c>
      <c r="E17" s="16">
        <v>4400</v>
      </c>
      <c r="F17" s="16">
        <v>5000</v>
      </c>
      <c r="G17" s="16">
        <v>5593</v>
      </c>
    </row>
    <row r="18" spans="1:14" ht="15" customHeight="1">
      <c r="A18" s="4" t="s">
        <v>2</v>
      </c>
      <c r="B18" s="4" t="s">
        <v>71</v>
      </c>
      <c r="C18" s="8">
        <f t="shared" si="0"/>
        <v>838</v>
      </c>
      <c r="D18" s="8">
        <f>SUM(D19+D22+D23)</f>
        <v>289.2</v>
      </c>
      <c r="E18" s="8">
        <f>SUM(E19+E22+E23)</f>
        <v>111.5</v>
      </c>
      <c r="F18" s="8">
        <f>SUM(F19+F22+F23)</f>
        <v>55.8</v>
      </c>
      <c r="G18" s="8">
        <f>SUM(G19+G22+G23)</f>
        <v>381.5</v>
      </c>
      <c r="K18" s="15"/>
      <c r="L18" s="15"/>
      <c r="M18" s="15"/>
      <c r="N18" s="15"/>
    </row>
    <row r="19" spans="1:14" ht="15" customHeight="1">
      <c r="A19" s="3" t="s">
        <v>16</v>
      </c>
      <c r="B19" s="3" t="s">
        <v>40</v>
      </c>
      <c r="C19" s="8">
        <f t="shared" si="0"/>
        <v>480</v>
      </c>
      <c r="D19" s="9">
        <f>D20+D21</f>
        <v>25.2</v>
      </c>
      <c r="E19" s="9">
        <f>E20+E21</f>
        <v>33.5</v>
      </c>
      <c r="F19" s="9">
        <f>F20+F21</f>
        <v>45.3</v>
      </c>
      <c r="G19" s="9">
        <f>G20+G21</f>
        <v>376</v>
      </c>
    </row>
    <row r="20" spans="1:14" ht="15" customHeight="1">
      <c r="A20" s="3" t="s">
        <v>27</v>
      </c>
      <c r="B20" s="3" t="s">
        <v>41</v>
      </c>
      <c r="C20" s="8">
        <f t="shared" si="0"/>
        <v>450</v>
      </c>
      <c r="D20" s="9">
        <v>25</v>
      </c>
      <c r="E20" s="9">
        <v>33</v>
      </c>
      <c r="F20" s="9">
        <v>42</v>
      </c>
      <c r="G20" s="9">
        <v>350</v>
      </c>
    </row>
    <row r="21" spans="1:14" ht="15" customHeight="1">
      <c r="A21" s="3" t="s">
        <v>28</v>
      </c>
      <c r="B21" s="3" t="s">
        <v>42</v>
      </c>
      <c r="C21" s="8">
        <f t="shared" si="0"/>
        <v>30</v>
      </c>
      <c r="D21" s="9">
        <v>0.2</v>
      </c>
      <c r="E21" s="9">
        <v>0.5</v>
      </c>
      <c r="F21" s="9">
        <v>3.3</v>
      </c>
      <c r="G21" s="9">
        <v>26</v>
      </c>
    </row>
    <row r="22" spans="1:14" ht="15" customHeight="1">
      <c r="A22" s="3" t="s">
        <v>17</v>
      </c>
      <c r="B22" s="3" t="s">
        <v>43</v>
      </c>
      <c r="C22" s="8">
        <f t="shared" si="0"/>
        <v>8</v>
      </c>
      <c r="D22" s="9">
        <v>4</v>
      </c>
      <c r="E22" s="9">
        <v>3</v>
      </c>
      <c r="F22" s="9">
        <v>0.5</v>
      </c>
      <c r="G22" s="9">
        <v>0.5</v>
      </c>
    </row>
    <row r="23" spans="1:14" ht="15" customHeight="1">
      <c r="A23" s="3" t="s">
        <v>18</v>
      </c>
      <c r="B23" s="3" t="s">
        <v>44</v>
      </c>
      <c r="C23" s="8">
        <f t="shared" si="0"/>
        <v>350</v>
      </c>
      <c r="D23" s="9">
        <v>260</v>
      </c>
      <c r="E23" s="9">
        <v>75</v>
      </c>
      <c r="F23" s="9">
        <v>10</v>
      </c>
      <c r="G23" s="9">
        <v>5</v>
      </c>
    </row>
    <row r="24" spans="1:14" ht="15" customHeight="1">
      <c r="A24" s="4" t="s">
        <v>3</v>
      </c>
      <c r="B24" s="4" t="s">
        <v>45</v>
      </c>
      <c r="C24" s="8">
        <f t="shared" si="0"/>
        <v>30</v>
      </c>
      <c r="D24" s="8">
        <f>D25</f>
        <v>30</v>
      </c>
      <c r="E24" s="8">
        <f>E25</f>
        <v>0</v>
      </c>
      <c r="F24" s="8">
        <f>F25</f>
        <v>0</v>
      </c>
      <c r="G24" s="8">
        <f>G25</f>
        <v>0</v>
      </c>
    </row>
    <row r="25" spans="1:14" ht="15" customHeight="1">
      <c r="A25" s="3" t="s">
        <v>19</v>
      </c>
      <c r="B25" s="3" t="s">
        <v>46</v>
      </c>
      <c r="C25" s="9">
        <f t="shared" si="0"/>
        <v>30</v>
      </c>
      <c r="D25" s="9">
        <v>30</v>
      </c>
      <c r="E25" s="9">
        <v>0</v>
      </c>
      <c r="F25" s="9">
        <v>0</v>
      </c>
      <c r="G25" s="9">
        <v>0</v>
      </c>
    </row>
    <row r="26" spans="1:14" ht="15" customHeight="1">
      <c r="A26" s="4" t="s">
        <v>20</v>
      </c>
      <c r="B26" s="4" t="s">
        <v>47</v>
      </c>
      <c r="C26" s="8">
        <f t="shared" si="0"/>
        <v>15326.2</v>
      </c>
      <c r="D26" s="8">
        <f>D29+D28+D27</f>
        <v>3440.8</v>
      </c>
      <c r="E26" s="8">
        <f>E29+E28+E27</f>
        <v>5694.0999999999995</v>
      </c>
      <c r="F26" s="8">
        <f>F29+F28+F27</f>
        <v>2568.8000000000002</v>
      </c>
      <c r="G26" s="8">
        <f>G29+G28+G27</f>
        <v>3622.5</v>
      </c>
    </row>
    <row r="27" spans="1:14" ht="15" customHeight="1">
      <c r="A27" s="3" t="s">
        <v>13</v>
      </c>
      <c r="B27" s="5" t="s">
        <v>48</v>
      </c>
      <c r="C27" s="8">
        <f t="shared" si="0"/>
        <v>3475.2000000000003</v>
      </c>
      <c r="D27" s="9">
        <v>915.7</v>
      </c>
      <c r="E27" s="9">
        <v>931.4</v>
      </c>
      <c r="F27" s="9">
        <v>808.7</v>
      </c>
      <c r="G27" s="9">
        <v>819.4</v>
      </c>
    </row>
    <row r="28" spans="1:14" ht="15" customHeight="1">
      <c r="A28" s="3" t="s">
        <v>14</v>
      </c>
      <c r="B28" s="5" t="s">
        <v>84</v>
      </c>
      <c r="C28" s="8">
        <f t="shared" si="0"/>
        <v>8702.6999999999989</v>
      </c>
      <c r="D28" s="9">
        <v>2175.6</v>
      </c>
      <c r="E28" s="9">
        <v>3626.2</v>
      </c>
      <c r="F28" s="9">
        <v>725.4</v>
      </c>
      <c r="G28" s="9">
        <v>2175.5</v>
      </c>
    </row>
    <row r="29" spans="1:14" ht="15" customHeight="1">
      <c r="A29" s="3" t="s">
        <v>15</v>
      </c>
      <c r="B29" s="5" t="s">
        <v>49</v>
      </c>
      <c r="C29" s="8">
        <f t="shared" si="0"/>
        <v>3148.2999999999997</v>
      </c>
      <c r="D29" s="9">
        <v>349.5</v>
      </c>
      <c r="E29" s="9">
        <v>1136.5</v>
      </c>
      <c r="F29" s="9">
        <v>1034.7</v>
      </c>
      <c r="G29" s="9">
        <v>627.6</v>
      </c>
    </row>
    <row r="30" spans="1:14" ht="15" customHeight="1">
      <c r="A30" s="4" t="s">
        <v>21</v>
      </c>
      <c r="B30" s="6" t="s">
        <v>50</v>
      </c>
      <c r="C30" s="8">
        <f t="shared" si="0"/>
        <v>224.1</v>
      </c>
      <c r="D30" s="8">
        <v>224.1</v>
      </c>
      <c r="E30" s="8">
        <v>0</v>
      </c>
      <c r="F30" s="8">
        <v>0</v>
      </c>
      <c r="G30" s="8">
        <v>0</v>
      </c>
    </row>
    <row r="31" spans="1:14" ht="15" customHeight="1">
      <c r="A31" s="4" t="s">
        <v>23</v>
      </c>
      <c r="B31" s="6" t="s">
        <v>51</v>
      </c>
      <c r="C31" s="8">
        <f t="shared" si="0"/>
        <v>3022.0000000000005</v>
      </c>
      <c r="D31" s="8">
        <f>D47+D46+D45+D42+D38+D35+D34+D33+D32</f>
        <v>992.90000000000009</v>
      </c>
      <c r="E31" s="8">
        <f>E47+E46+E45+E42+E38+E35+E34+E33+E32</f>
        <v>778</v>
      </c>
      <c r="F31" s="8">
        <f>F47+F46+F45+F42+F38+F35+F34+F33+F32</f>
        <v>557.30000000000007</v>
      </c>
      <c r="G31" s="8">
        <f>G47+G46+G45+G42+G38+G35+G34+G33+G32</f>
        <v>693.80000000000007</v>
      </c>
    </row>
    <row r="32" spans="1:14" ht="15" customHeight="1">
      <c r="A32" s="2" t="s">
        <v>1</v>
      </c>
      <c r="B32" s="6" t="s">
        <v>81</v>
      </c>
      <c r="C32" s="8">
        <f t="shared" si="0"/>
        <v>14</v>
      </c>
      <c r="D32" s="8">
        <v>3.5</v>
      </c>
      <c r="E32" s="8">
        <v>3.5</v>
      </c>
      <c r="F32" s="8">
        <v>3.5</v>
      </c>
      <c r="G32" s="8">
        <v>3.5</v>
      </c>
    </row>
    <row r="33" spans="1:7" ht="15" customHeight="1">
      <c r="A33" s="2" t="s">
        <v>2</v>
      </c>
      <c r="B33" s="6" t="s">
        <v>37</v>
      </c>
      <c r="C33" s="8">
        <f t="shared" si="0"/>
        <v>1</v>
      </c>
      <c r="D33" s="8">
        <v>0.2</v>
      </c>
      <c r="E33" s="8">
        <v>0.4</v>
      </c>
      <c r="F33" s="8">
        <v>0.2</v>
      </c>
      <c r="G33" s="8">
        <v>0.2</v>
      </c>
    </row>
    <row r="34" spans="1:7" ht="15" customHeight="1">
      <c r="A34" s="3" t="s">
        <v>3</v>
      </c>
      <c r="B34" s="6" t="s">
        <v>52</v>
      </c>
      <c r="C34" s="8">
        <f t="shared" si="0"/>
        <v>90</v>
      </c>
      <c r="D34" s="8">
        <v>9</v>
      </c>
      <c r="E34" s="8">
        <v>3</v>
      </c>
      <c r="F34" s="8">
        <v>2</v>
      </c>
      <c r="G34" s="8">
        <v>76</v>
      </c>
    </row>
    <row r="35" spans="1:7" ht="15" customHeight="1">
      <c r="A35" s="3" t="s">
        <v>4</v>
      </c>
      <c r="B35" s="6" t="s">
        <v>53</v>
      </c>
      <c r="C35" s="8">
        <f t="shared" si="0"/>
        <v>130</v>
      </c>
      <c r="D35" s="9">
        <f>SUM(D36:D37)</f>
        <v>46</v>
      </c>
      <c r="E35" s="9">
        <f>SUM(E36:E37)</f>
        <v>21.5</v>
      </c>
      <c r="F35" s="9">
        <f>SUM(F36:F37)</f>
        <v>31.6</v>
      </c>
      <c r="G35" s="9">
        <f>SUM(G36:G37)</f>
        <v>30.9</v>
      </c>
    </row>
    <row r="36" spans="1:7" ht="15" customHeight="1">
      <c r="A36" s="3" t="s">
        <v>31</v>
      </c>
      <c r="B36" s="5" t="s">
        <v>53</v>
      </c>
      <c r="C36" s="8">
        <f t="shared" si="0"/>
        <v>100</v>
      </c>
      <c r="D36" s="9">
        <v>20</v>
      </c>
      <c r="E36" s="9">
        <v>20</v>
      </c>
      <c r="F36" s="9">
        <v>30</v>
      </c>
      <c r="G36" s="9">
        <v>30</v>
      </c>
    </row>
    <row r="37" spans="1:7" ht="15.75" customHeight="1">
      <c r="A37" s="3" t="s">
        <v>35</v>
      </c>
      <c r="B37" s="5" t="s">
        <v>54</v>
      </c>
      <c r="C37" s="8">
        <f t="shared" si="0"/>
        <v>30</v>
      </c>
      <c r="D37" s="9">
        <v>26</v>
      </c>
      <c r="E37" s="9">
        <v>1.5</v>
      </c>
      <c r="F37" s="9">
        <v>1.6</v>
      </c>
      <c r="G37" s="9">
        <v>0.9</v>
      </c>
    </row>
    <row r="38" spans="1:7" ht="15" customHeight="1">
      <c r="A38" s="4" t="s">
        <v>5</v>
      </c>
      <c r="B38" s="6" t="s">
        <v>55</v>
      </c>
      <c r="C38" s="8">
        <f t="shared" si="0"/>
        <v>1604</v>
      </c>
      <c r="D38" s="8">
        <f>D41+D40+D39</f>
        <v>414.3</v>
      </c>
      <c r="E38" s="8">
        <f>E41+E40+E39</f>
        <v>457.5</v>
      </c>
      <c r="F38" s="8">
        <f>F41+F40+F39</f>
        <v>396.09999999999997</v>
      </c>
      <c r="G38" s="8">
        <f>G41+G40+G39</f>
        <v>336.1</v>
      </c>
    </row>
    <row r="39" spans="1:7" ht="15" customHeight="1">
      <c r="A39" s="3" t="s">
        <v>36</v>
      </c>
      <c r="B39" s="3" t="s">
        <v>32</v>
      </c>
      <c r="C39" s="8">
        <f t="shared" si="0"/>
        <v>73.5</v>
      </c>
      <c r="D39" s="9">
        <v>18</v>
      </c>
      <c r="E39" s="9">
        <v>22.5</v>
      </c>
      <c r="F39" s="9">
        <v>23</v>
      </c>
      <c r="G39" s="9">
        <v>10</v>
      </c>
    </row>
    <row r="40" spans="1:7" ht="15" customHeight="1">
      <c r="A40" s="3" t="s">
        <v>56</v>
      </c>
      <c r="B40" s="3" t="s">
        <v>33</v>
      </c>
      <c r="C40" s="8">
        <f t="shared" si="0"/>
        <v>159.5</v>
      </c>
      <c r="D40" s="9">
        <v>34.299999999999997</v>
      </c>
      <c r="E40" s="9">
        <v>38.299999999999997</v>
      </c>
      <c r="F40" s="9">
        <v>37.9</v>
      </c>
      <c r="G40" s="9">
        <v>49</v>
      </c>
    </row>
    <row r="41" spans="1:7" ht="15" customHeight="1">
      <c r="A41" s="3" t="s">
        <v>57</v>
      </c>
      <c r="B41" s="3" t="s">
        <v>10</v>
      </c>
      <c r="C41" s="8">
        <f t="shared" si="0"/>
        <v>1371</v>
      </c>
      <c r="D41" s="9">
        <v>362</v>
      </c>
      <c r="E41" s="9">
        <v>396.7</v>
      </c>
      <c r="F41" s="9">
        <v>335.2</v>
      </c>
      <c r="G41" s="9">
        <v>277.10000000000002</v>
      </c>
    </row>
    <row r="42" spans="1:7" ht="15" customHeight="1">
      <c r="A42" s="4" t="s">
        <v>6</v>
      </c>
      <c r="B42" s="4" t="s">
        <v>58</v>
      </c>
      <c r="C42" s="8">
        <f t="shared" si="0"/>
        <v>1115</v>
      </c>
      <c r="D42" s="8">
        <f>SUM(D43:D44)</f>
        <v>507</v>
      </c>
      <c r="E42" s="8">
        <f>SUM(E43:E44)</f>
        <v>278</v>
      </c>
      <c r="F42" s="8">
        <f>SUM(F43:F44)</f>
        <v>109</v>
      </c>
      <c r="G42" s="8">
        <f>SUM(G43:G44)</f>
        <v>221</v>
      </c>
    </row>
    <row r="43" spans="1:7" ht="15.75" customHeight="1">
      <c r="A43" s="3" t="s">
        <v>59</v>
      </c>
      <c r="B43" s="3" t="s">
        <v>60</v>
      </c>
      <c r="C43" s="8">
        <f t="shared" si="0"/>
        <v>35</v>
      </c>
      <c r="D43" s="9">
        <v>7</v>
      </c>
      <c r="E43" s="9">
        <v>8</v>
      </c>
      <c r="F43" s="9">
        <v>9</v>
      </c>
      <c r="G43" s="9">
        <v>11</v>
      </c>
    </row>
    <row r="44" spans="1:7" ht="15" customHeight="1">
      <c r="A44" s="3" t="s">
        <v>61</v>
      </c>
      <c r="B44" s="3" t="s">
        <v>62</v>
      </c>
      <c r="C44" s="8">
        <f t="shared" si="0"/>
        <v>1080</v>
      </c>
      <c r="D44" s="9">
        <v>500</v>
      </c>
      <c r="E44" s="9">
        <v>270</v>
      </c>
      <c r="F44" s="9">
        <v>100</v>
      </c>
      <c r="G44" s="9">
        <v>210</v>
      </c>
    </row>
    <row r="45" spans="1:7" ht="15" customHeight="1">
      <c r="A45" s="4" t="s">
        <v>7</v>
      </c>
      <c r="B45" s="4" t="s">
        <v>63</v>
      </c>
      <c r="C45" s="8">
        <f t="shared" si="0"/>
        <v>1</v>
      </c>
      <c r="D45" s="8">
        <v>0.2</v>
      </c>
      <c r="E45" s="8">
        <v>0.3</v>
      </c>
      <c r="F45" s="8">
        <v>0.2</v>
      </c>
      <c r="G45" s="8">
        <v>0.3</v>
      </c>
    </row>
    <row r="46" spans="1:7" ht="15" customHeight="1">
      <c r="A46" s="4" t="s">
        <v>8</v>
      </c>
      <c r="B46" s="4" t="s">
        <v>22</v>
      </c>
      <c r="C46" s="8">
        <f t="shared" si="0"/>
        <v>15</v>
      </c>
      <c r="D46" s="8">
        <v>3.7</v>
      </c>
      <c r="E46" s="8">
        <v>3.8</v>
      </c>
      <c r="F46" s="8">
        <v>3.7</v>
      </c>
      <c r="G46" s="8">
        <v>3.8</v>
      </c>
    </row>
    <row r="47" spans="1:7" ht="15" customHeight="1">
      <c r="A47" s="4" t="s">
        <v>9</v>
      </c>
      <c r="B47" s="4" t="s">
        <v>64</v>
      </c>
      <c r="C47" s="8">
        <f t="shared" si="0"/>
        <v>52</v>
      </c>
      <c r="D47" s="8">
        <f>D49+D48</f>
        <v>9</v>
      </c>
      <c r="E47" s="8">
        <f>E49+E48</f>
        <v>10</v>
      </c>
      <c r="F47" s="8">
        <f>F49+F48</f>
        <v>11</v>
      </c>
      <c r="G47" s="8">
        <f>G49+G48</f>
        <v>22</v>
      </c>
    </row>
    <row r="48" spans="1:7" ht="15" customHeight="1">
      <c r="A48" s="3" t="s">
        <v>65</v>
      </c>
      <c r="B48" s="3" t="s">
        <v>66</v>
      </c>
      <c r="C48" s="8">
        <f t="shared" si="0"/>
        <v>15</v>
      </c>
      <c r="D48" s="9">
        <v>4</v>
      </c>
      <c r="E48" s="9">
        <v>5</v>
      </c>
      <c r="F48" s="9">
        <v>1</v>
      </c>
      <c r="G48" s="9">
        <v>5</v>
      </c>
    </row>
    <row r="49" spans="1:7" ht="15" customHeight="1">
      <c r="A49" s="3" t="s">
        <v>67</v>
      </c>
      <c r="B49" s="3" t="s">
        <v>68</v>
      </c>
      <c r="C49" s="8">
        <f t="shared" si="0"/>
        <v>37</v>
      </c>
      <c r="D49" s="9">
        <v>5</v>
      </c>
      <c r="E49" s="9">
        <v>5</v>
      </c>
      <c r="F49" s="9">
        <v>10</v>
      </c>
      <c r="G49" s="9">
        <v>17</v>
      </c>
    </row>
    <row r="50" spans="1:7" ht="15" customHeight="1">
      <c r="A50" s="4" t="s">
        <v>29</v>
      </c>
      <c r="B50" s="4" t="s">
        <v>24</v>
      </c>
      <c r="C50" s="8">
        <f>SUM(C15+C26+C30+C31)</f>
        <v>37933.299999999996</v>
      </c>
      <c r="D50" s="8">
        <f>SUM(D15+D26+D30+D31)</f>
        <v>8477</v>
      </c>
      <c r="E50" s="8">
        <f>SUM(E15+E26+E30+E31)</f>
        <v>10983.599999999999</v>
      </c>
      <c r="F50" s="8">
        <f>SUM(F15+F26+F30+F31)</f>
        <v>8181.9000000000005</v>
      </c>
      <c r="G50" s="8">
        <f>SUM(G15+G26+G30+G31)</f>
        <v>10290.799999999999</v>
      </c>
    </row>
    <row r="51" spans="1:7" ht="15" customHeight="1">
      <c r="A51" s="4" t="s">
        <v>69</v>
      </c>
      <c r="B51" s="4" t="s">
        <v>34</v>
      </c>
      <c r="C51" s="8">
        <f>SUM(D51:G51)</f>
        <v>1753.4</v>
      </c>
      <c r="D51" s="8">
        <v>1053.4000000000001</v>
      </c>
      <c r="E51" s="8">
        <v>700</v>
      </c>
      <c r="F51" s="8">
        <v>0</v>
      </c>
      <c r="G51" s="8">
        <v>0</v>
      </c>
    </row>
    <row r="52" spans="1:7" ht="15" customHeight="1">
      <c r="A52" s="20" t="s">
        <v>25</v>
      </c>
      <c r="B52" s="20"/>
      <c r="C52" s="20"/>
    </row>
    <row r="53" spans="1:7" ht="13">
      <c r="A53" s="1"/>
      <c r="B53" s="1"/>
      <c r="D53" s="1"/>
    </row>
    <row r="54" spans="1:7" ht="13">
      <c r="A54" s="1"/>
      <c r="B54" s="1"/>
      <c r="C54" s="1"/>
    </row>
    <row r="55" spans="1:7" ht="13">
      <c r="A55" s="1"/>
      <c r="B55" s="1"/>
    </row>
    <row r="56" spans="1:7" ht="13">
      <c r="A56" s="1"/>
      <c r="B56" s="1"/>
    </row>
    <row r="57" spans="1:7" ht="13">
      <c r="A57" s="1"/>
      <c r="B57" s="1"/>
    </row>
    <row r="58" spans="1:7" ht="13">
      <c r="A58" s="1"/>
      <c r="B58" s="1"/>
    </row>
    <row r="59" spans="1:7" ht="13">
      <c r="A59" s="1"/>
      <c r="B59" s="1"/>
    </row>
    <row r="60" spans="1:7" ht="13">
      <c r="A60" s="1"/>
      <c r="B60" s="1"/>
    </row>
    <row r="61" spans="1:7" ht="13">
      <c r="A61" s="1"/>
      <c r="B61" s="1"/>
    </row>
    <row r="62" spans="1:7" ht="13">
      <c r="A62" s="1"/>
      <c r="B62" s="1"/>
    </row>
    <row r="63" spans="1:7" ht="13">
      <c r="A63" s="1"/>
      <c r="B63" s="1"/>
    </row>
    <row r="64" spans="1:7" ht="13">
      <c r="A64" s="1"/>
      <c r="B64" s="1"/>
    </row>
    <row r="65" spans="1:2" ht="13">
      <c r="A65" s="1"/>
      <c r="B65" s="1"/>
    </row>
    <row r="66" spans="1:2" ht="13">
      <c r="A66" s="1"/>
      <c r="B66" s="1"/>
    </row>
    <row r="67" spans="1:2" ht="13">
      <c r="A67" s="1"/>
      <c r="B67" s="1"/>
    </row>
    <row r="68" spans="1:2" ht="13">
      <c r="A68" s="1"/>
      <c r="B68" s="1"/>
    </row>
    <row r="69" spans="1:2" ht="13">
      <c r="A69" s="1"/>
      <c r="B69" s="1"/>
    </row>
    <row r="70" spans="1:2" ht="13">
      <c r="A70" s="1"/>
      <c r="B70" s="1"/>
    </row>
    <row r="71" spans="1:2" ht="13">
      <c r="A71" s="1"/>
      <c r="B71" s="1"/>
    </row>
    <row r="72" spans="1:2" ht="13">
      <c r="A72" s="1"/>
      <c r="B72" s="1"/>
    </row>
    <row r="73" spans="1:2" ht="13">
      <c r="A73" s="1"/>
      <c r="B73" s="1"/>
    </row>
    <row r="74" spans="1:2" ht="13">
      <c r="A74" s="1"/>
      <c r="B74" s="1"/>
    </row>
    <row r="75" spans="1:2" ht="13">
      <c r="A75" s="1"/>
      <c r="B75" s="1"/>
    </row>
    <row r="76" spans="1:2" ht="13">
      <c r="A76" s="1"/>
      <c r="B76" s="1"/>
    </row>
    <row r="77" spans="1:2" ht="13">
      <c r="A77" s="1"/>
      <c r="B77" s="1"/>
    </row>
    <row r="78" spans="1:2" ht="13">
      <c r="A78" s="1"/>
      <c r="B78" s="1"/>
    </row>
    <row r="79" spans="1:2" ht="13">
      <c r="A79" s="1"/>
      <c r="B79" s="1"/>
    </row>
    <row r="80" spans="1:2" ht="13">
      <c r="A80" s="1"/>
      <c r="B80" s="1"/>
    </row>
    <row r="81" spans="1:2" ht="13">
      <c r="A81" s="1"/>
      <c r="B81" s="1"/>
    </row>
    <row r="82" spans="1:2" ht="13">
      <c r="A82" s="1"/>
      <c r="B82" s="1"/>
    </row>
    <row r="83" spans="1:2" ht="13">
      <c r="A83" s="1"/>
      <c r="B83" s="1"/>
    </row>
    <row r="84" spans="1:2" ht="13">
      <c r="A84" s="1"/>
      <c r="B84" s="1"/>
    </row>
    <row r="85" spans="1:2" ht="13">
      <c r="A85" s="1"/>
      <c r="B85" s="1"/>
    </row>
    <row r="86" spans="1:2" ht="13">
      <c r="A86" s="1"/>
      <c r="B86" s="1"/>
    </row>
    <row r="87" spans="1:2" ht="13">
      <c r="A87" s="1"/>
      <c r="B87" s="1"/>
    </row>
    <row r="88" spans="1:2" ht="13">
      <c r="A88" s="1"/>
      <c r="B88" s="1"/>
    </row>
    <row r="89" spans="1:2" ht="13">
      <c r="A89" s="1"/>
      <c r="B89" s="1"/>
    </row>
    <row r="90" spans="1:2" ht="13">
      <c r="A90" s="1"/>
      <c r="B90" s="1"/>
    </row>
    <row r="91" spans="1:2" ht="13">
      <c r="A91" s="1"/>
      <c r="B91" s="1"/>
    </row>
    <row r="92" spans="1:2" ht="13">
      <c r="A92" s="1"/>
      <c r="B92" s="1"/>
    </row>
    <row r="93" spans="1:2" ht="13">
      <c r="A93" s="1"/>
      <c r="B93" s="1"/>
    </row>
    <row r="94" spans="1:2" ht="13">
      <c r="A94" s="1"/>
      <c r="B94" s="1"/>
    </row>
    <row r="95" spans="1:2" ht="13">
      <c r="A95" s="1"/>
      <c r="B95" s="1"/>
    </row>
    <row r="96" spans="1:2" ht="13">
      <c r="A96" s="1"/>
      <c r="B96" s="1"/>
    </row>
    <row r="97" spans="1:2" ht="13">
      <c r="A97" s="1"/>
      <c r="B97" s="1"/>
    </row>
    <row r="98" spans="1:2" ht="13">
      <c r="A98" s="1"/>
      <c r="B98" s="1"/>
    </row>
    <row r="99" spans="1:2" ht="13">
      <c r="A99" s="1"/>
      <c r="B99" s="1"/>
    </row>
    <row r="100" spans="1:2" ht="13">
      <c r="A100" s="1"/>
      <c r="B100" s="1"/>
    </row>
    <row r="101" spans="1:2" ht="13">
      <c r="A101" s="1"/>
      <c r="B101" s="1"/>
    </row>
    <row r="102" spans="1:2" ht="13">
      <c r="A102" s="1"/>
      <c r="B102" s="1"/>
    </row>
    <row r="103" spans="1:2" ht="13">
      <c r="A103" s="1"/>
      <c r="B103" s="1"/>
    </row>
    <row r="104" spans="1:2" ht="13">
      <c r="A104" s="1"/>
      <c r="B104" s="1"/>
    </row>
    <row r="105" spans="1:2" ht="13">
      <c r="A105" s="1"/>
      <c r="B105" s="1"/>
    </row>
    <row r="106" spans="1:2" ht="13">
      <c r="A106" s="1"/>
      <c r="B106" s="1"/>
    </row>
    <row r="107" spans="1:2" ht="13">
      <c r="A107" s="1"/>
      <c r="B107" s="1"/>
    </row>
    <row r="108" spans="1:2" ht="13">
      <c r="A108" s="1"/>
      <c r="B108" s="1"/>
    </row>
    <row r="109" spans="1:2" ht="13">
      <c r="A109" s="1"/>
      <c r="B109" s="1"/>
    </row>
    <row r="110" spans="1:2" ht="13">
      <c r="A110" s="1"/>
      <c r="B110" s="1"/>
    </row>
    <row r="111" spans="1:2" ht="13">
      <c r="A111" s="1"/>
      <c r="B111" s="1"/>
    </row>
    <row r="112" spans="1:2" ht="13">
      <c r="A112" s="1"/>
      <c r="B112" s="1"/>
    </row>
    <row r="113" spans="1:2" ht="13">
      <c r="A113" s="1"/>
      <c r="B113" s="1"/>
    </row>
    <row r="114" spans="1:2" ht="13">
      <c r="A114" s="1"/>
      <c r="B114" s="1"/>
    </row>
    <row r="115" spans="1:2" ht="13">
      <c r="A115" s="1"/>
      <c r="B115" s="1"/>
    </row>
    <row r="116" spans="1:2" ht="13">
      <c r="A116" s="1"/>
      <c r="B116" s="1"/>
    </row>
  </sheetData>
  <mergeCells count="14">
    <mergeCell ref="A52:C52"/>
    <mergeCell ref="D12:G12"/>
    <mergeCell ref="C12:C13"/>
    <mergeCell ref="B12:B13"/>
    <mergeCell ref="A12:A13"/>
    <mergeCell ref="A10:G10"/>
    <mergeCell ref="D6:G6"/>
    <mergeCell ref="D7:G7"/>
    <mergeCell ref="D8:G8"/>
    <mergeCell ref="D1:G1"/>
    <mergeCell ref="D2:G2"/>
    <mergeCell ref="D3:G3"/>
    <mergeCell ref="D4:G4"/>
    <mergeCell ref="D5:G5"/>
  </mergeCells>
  <phoneticPr fontId="3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pr.pajamos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DaivaB</cp:lastModifiedBy>
  <cp:lastPrinted>2021-06-16T04:50:04Z</cp:lastPrinted>
  <dcterms:created xsi:type="dcterms:W3CDTF">2011-02-01T07:14:51Z</dcterms:created>
  <dcterms:modified xsi:type="dcterms:W3CDTF">2022-03-17T06:18:30Z</dcterms:modified>
</cp:coreProperties>
</file>